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7245" tabRatio="601" firstSheet="1" activeTab="6"/>
  </bookViews>
  <sheets>
    <sheet name="Mdo39" sheetId="1" r:id="rId1"/>
    <sheet name="M40-49" sheetId="2" r:id="rId2"/>
    <sheet name="Mnad50" sheetId="3" r:id="rId3"/>
    <sheet name="Ždo34" sheetId="4" r:id="rId4"/>
    <sheet name="Žnad35" sheetId="5" r:id="rId5"/>
    <sheet name="závody" sheetId="6" r:id="rId6"/>
    <sheet name="Pohár ACES+Družstva" sheetId="7" r:id="rId7"/>
    <sheet name="Koop.2007" sheetId="8" r:id="rId8"/>
    <sheet name="Síň slávy" sheetId="9" r:id="rId9"/>
  </sheets>
  <definedNames>
    <definedName name="_xlnm.Print_Titles" localSheetId="7">'Koop.2007'!$2:$3</definedName>
    <definedName name="_xlnm.Print_Titles" localSheetId="1">'M40-49'!$1:$5</definedName>
    <definedName name="_xlnm.Print_Titles" localSheetId="0">'Mdo39'!$1:$5</definedName>
    <definedName name="_xlnm.Print_Titles" localSheetId="8">'Síň slávy'!$1:$1</definedName>
    <definedName name="_xlnm.Print_Titles" localSheetId="3">'Ždo34'!$1:$5</definedName>
    <definedName name="_xlnm.Print_Area" localSheetId="7">'Koop.2007'!$C$1:$S$101</definedName>
    <definedName name="_xlnm.Print_Area" localSheetId="1">'M40-49'!$C$1:$AM$39</definedName>
    <definedName name="_xlnm.Print_Area" localSheetId="0">'Mdo39'!$C$1:$AM$79</definedName>
    <definedName name="_xlnm.Print_Area" localSheetId="2">'Mnad50'!$C$1:$AM$30</definedName>
    <definedName name="_xlnm.Print_Area" localSheetId="6">'Pohár ACES+Družstva'!$B$1:$G$56</definedName>
    <definedName name="_xlnm.Print_Area" localSheetId="8">'Síň slávy'!$O$2:$Z$89</definedName>
    <definedName name="_xlnm.Print_Area" localSheetId="5">'závody'!$A$1:$H$53</definedName>
    <definedName name="_xlnm.Print_Area" localSheetId="3">'Ždo34'!$C$1:$AM$49</definedName>
    <definedName name="_xlnm.Print_Area" localSheetId="4">'Žnad35'!$C$1:$AM$20</definedName>
  </definedNames>
  <calcPr fullCalcOnLoad="1"/>
</workbook>
</file>

<file path=xl/sharedStrings.xml><?xml version="1.0" encoding="utf-8"?>
<sst xmlns="http://schemas.openxmlformats.org/spreadsheetml/2006/main" count="2573" uniqueCount="910">
  <si>
    <t>Poř.</t>
  </si>
  <si>
    <t>Jméno</t>
  </si>
  <si>
    <t>Závody</t>
  </si>
  <si>
    <t>Ročník</t>
  </si>
  <si>
    <t>Oddíl</t>
  </si>
  <si>
    <t>kat. M do 39 let</t>
  </si>
  <si>
    <t>BODY CELKEM</t>
  </si>
  <si>
    <t>Martin Mikeš</t>
  </si>
  <si>
    <t>AC Start K.V.</t>
  </si>
  <si>
    <t>Martin Novák</t>
  </si>
  <si>
    <t>Lubomír Bábek</t>
  </si>
  <si>
    <t>Jiří Procházka</t>
  </si>
  <si>
    <t>Jindřich Mikeš</t>
  </si>
  <si>
    <t>ŠAK Chodov</t>
  </si>
  <si>
    <t>Tomáš Báča</t>
  </si>
  <si>
    <t>Vít Chocholouš</t>
  </si>
  <si>
    <t>Sokolov</t>
  </si>
  <si>
    <t>Miloslav Hylas</t>
  </si>
  <si>
    <t>Jan Kubíček</t>
  </si>
  <si>
    <t>Michal Havlíček</t>
  </si>
  <si>
    <t>ACES Team K.V.</t>
  </si>
  <si>
    <t>Ondřej Matějíček</t>
  </si>
  <si>
    <t>Triski K.V.</t>
  </si>
  <si>
    <t>Jiří Cílek</t>
  </si>
  <si>
    <t>Václav Škoda</t>
  </si>
  <si>
    <t>Vladimír Denk</t>
  </si>
  <si>
    <t>Tomáš Bloudek</t>
  </si>
  <si>
    <t>Arnošt Ptáček</t>
  </si>
  <si>
    <t>Lukáš Kopecký</t>
  </si>
  <si>
    <t>kat. M 40-49</t>
  </si>
  <si>
    <t>Karel Hellmich</t>
  </si>
  <si>
    <t>Pavel Krieger</t>
  </si>
  <si>
    <t>Nové Sedlo</t>
  </si>
  <si>
    <t>Petr Szász</t>
  </si>
  <si>
    <t>Michal Landiga</t>
  </si>
  <si>
    <t>Miroslav Novák</t>
  </si>
  <si>
    <t>K.Vary</t>
  </si>
  <si>
    <t>Zdeněk Lidický</t>
  </si>
  <si>
    <t>Jan Grbavčic</t>
  </si>
  <si>
    <t>Doubí</t>
  </si>
  <si>
    <t>Jan Gazdačko</t>
  </si>
  <si>
    <t>Miloš Bloudek</t>
  </si>
  <si>
    <t>Jiří Vyšín</t>
  </si>
  <si>
    <t>Jiří Westrmaier</t>
  </si>
  <si>
    <t>SK West Kolová</t>
  </si>
  <si>
    <t>kat. M nad 50 let</t>
  </si>
  <si>
    <t>Evžen Chocholouš</t>
  </si>
  <si>
    <t>Vladimír Malý</t>
  </si>
  <si>
    <t>František Bálek</t>
  </si>
  <si>
    <t>Manfred Krassa</t>
  </si>
  <si>
    <t>Vladislav David</t>
  </si>
  <si>
    <t>Slovan K.V.</t>
  </si>
  <si>
    <t>Jan Tichý</t>
  </si>
  <si>
    <t>Vladimír Čičmanec</t>
  </si>
  <si>
    <t>Ostrov</t>
  </si>
  <si>
    <t>Vladimír Zounar</t>
  </si>
  <si>
    <t>kat. Ž do 34 let</t>
  </si>
  <si>
    <t>Lenka Krejsová</t>
  </si>
  <si>
    <t>Jana Štíplová</t>
  </si>
  <si>
    <t>Gabriela Vajtrová</t>
  </si>
  <si>
    <t>kat. Ž nad 35 let</t>
  </si>
  <si>
    <t>Irena Šípová</t>
  </si>
  <si>
    <t>Eva Hejtmánková</t>
  </si>
  <si>
    <t>LK Abertamy</t>
  </si>
  <si>
    <t>Marie Žandová</t>
  </si>
  <si>
    <t>Iveta Vyšínová</t>
  </si>
  <si>
    <t>Petr Novotný</t>
  </si>
  <si>
    <t>Martin Raška</t>
  </si>
  <si>
    <t>Pavel Potužník</t>
  </si>
  <si>
    <t>Karel Horký</t>
  </si>
  <si>
    <t>Rudolf Hybner</t>
  </si>
  <si>
    <t>Ultrasport Sokolov</t>
  </si>
  <si>
    <t>Radek Barth</t>
  </si>
  <si>
    <t>Petra Čermáková</t>
  </si>
  <si>
    <t>Marcela Váňová</t>
  </si>
  <si>
    <t>Martin Motyčka</t>
  </si>
  <si>
    <t>Jakub Novotný</t>
  </si>
  <si>
    <t>ZŠ Bečov</t>
  </si>
  <si>
    <t>Miroslav Dědek</t>
  </si>
  <si>
    <t>Vladislav Hošta</t>
  </si>
  <si>
    <t>H.Slavkov</t>
  </si>
  <si>
    <t>Lucie Veselá</t>
  </si>
  <si>
    <t>Jan Krupička</t>
  </si>
  <si>
    <t>TJ Ostrov</t>
  </si>
  <si>
    <t>Martin David</t>
  </si>
  <si>
    <t>David Skala</t>
  </si>
  <si>
    <t>Martin Pánek</t>
  </si>
  <si>
    <t>Jan Skoček</t>
  </si>
  <si>
    <t>Tomáš Eberl</t>
  </si>
  <si>
    <t>Jiří Halánka</t>
  </si>
  <si>
    <t>Jiří Půda</t>
  </si>
  <si>
    <t>Zbyněk Drda</t>
  </si>
  <si>
    <t>ZŠ JAK</t>
  </si>
  <si>
    <t>Jan Kaljkovič</t>
  </si>
  <si>
    <t>Dalibor Lípa</t>
  </si>
  <si>
    <t>Svatoslav Drda</t>
  </si>
  <si>
    <t>Petr Veselý</t>
  </si>
  <si>
    <t>Karel Kraus</t>
  </si>
  <si>
    <t>JI Nejdek</t>
  </si>
  <si>
    <t>Oldřich Dvořák</t>
  </si>
  <si>
    <t>Ivan Přáda</t>
  </si>
  <si>
    <t>Loko K.V.</t>
  </si>
  <si>
    <t>Petr Mikeš</t>
  </si>
  <si>
    <t>Alena Skuhravcová</t>
  </si>
  <si>
    <t>Michala Findriková</t>
  </si>
  <si>
    <t>Anna Vyšínová</t>
  </si>
  <si>
    <t>Lenka Vyšínová</t>
  </si>
  <si>
    <t>Michal Vinš</t>
  </si>
  <si>
    <t>Jiří Janka</t>
  </si>
  <si>
    <t>Kraslice</t>
  </si>
  <si>
    <t>Jan Mokrusch</t>
  </si>
  <si>
    <t>Jiří Kupilík</t>
  </si>
  <si>
    <t>Lucie Gazdačková</t>
  </si>
  <si>
    <t>Lucie Trnková</t>
  </si>
  <si>
    <t>Petra Bauerová</t>
  </si>
  <si>
    <t>Zuzana Krupičková</t>
  </si>
  <si>
    <t>Jitka Macková</t>
  </si>
  <si>
    <t>Petr Olšan</t>
  </si>
  <si>
    <t>Michal Podzimek</t>
  </si>
  <si>
    <t>Jiří Krhounek</t>
  </si>
  <si>
    <t>Martin Horváth</t>
  </si>
  <si>
    <t>Chodov</t>
  </si>
  <si>
    <t>Renata Novotná</t>
  </si>
  <si>
    <t>Blanka Kubíčková</t>
  </si>
  <si>
    <t>Jiří Hůrka</t>
  </si>
  <si>
    <t>ZAK Sokolov</t>
  </si>
  <si>
    <t>Dagmar Hůrková</t>
  </si>
  <si>
    <t>Miroslav Haláček</t>
  </si>
  <si>
    <t>Stanislav Kabeš</t>
  </si>
  <si>
    <t>TJ Loket</t>
  </si>
  <si>
    <t>Ivana Sekyrová</t>
  </si>
  <si>
    <t>Zdeňka Říhová</t>
  </si>
  <si>
    <t>Jiří Novák</t>
  </si>
  <si>
    <t>Roman Škárka</t>
  </si>
  <si>
    <t>Stará Role</t>
  </si>
  <si>
    <t>Michal Tišler</t>
  </si>
  <si>
    <t>Michal Rauch</t>
  </si>
  <si>
    <t>Jan Kovalovský</t>
  </si>
  <si>
    <t>Monika Žandová</t>
  </si>
  <si>
    <t>Šárka Sedněcová</t>
  </si>
  <si>
    <t>Petr Dušek</t>
  </si>
  <si>
    <t>Jan Rieger</t>
  </si>
  <si>
    <t>Martin Newiak</t>
  </si>
  <si>
    <t>Martin Hemza</t>
  </si>
  <si>
    <t>Jiří Hájek</t>
  </si>
  <si>
    <t>Martin Střelec</t>
  </si>
  <si>
    <t>Počet bodov. závodů</t>
  </si>
  <si>
    <t>1,Nov.běh Doubí 1.1.-6,4km-S</t>
  </si>
  <si>
    <t>František Houska</t>
  </si>
  <si>
    <t>Jaroslav Pejsar</t>
  </si>
  <si>
    <t>SK Liapor</t>
  </si>
  <si>
    <t>Petra Zábojníková</t>
  </si>
  <si>
    <t>Bohdan Hofreiter</t>
  </si>
  <si>
    <t>Jaroslav Janecký</t>
  </si>
  <si>
    <t>Martin Tomis</t>
  </si>
  <si>
    <t>6,4 km</t>
  </si>
  <si>
    <t>silnice</t>
  </si>
  <si>
    <t>Chomutov</t>
  </si>
  <si>
    <t>10 km</t>
  </si>
  <si>
    <t>Hájek</t>
  </si>
  <si>
    <t>terén</t>
  </si>
  <si>
    <t>Praha</t>
  </si>
  <si>
    <t>21,1 km</t>
  </si>
  <si>
    <t>park.cesty</t>
  </si>
  <si>
    <t>15 km</t>
  </si>
  <si>
    <t>Stříbro</t>
  </si>
  <si>
    <t>6,5 km</t>
  </si>
  <si>
    <t>Nýřany</t>
  </si>
  <si>
    <t>terén a silnice</t>
  </si>
  <si>
    <t>Chodov u K.Varů</t>
  </si>
  <si>
    <t>5 km</t>
  </si>
  <si>
    <t>dráha</t>
  </si>
  <si>
    <t>M.Lázně</t>
  </si>
  <si>
    <t>7 km</t>
  </si>
  <si>
    <t>Perštejn</t>
  </si>
  <si>
    <t>17,8 km</t>
  </si>
  <si>
    <t>K.Vary-Tuhnice</t>
  </si>
  <si>
    <t>6,8 km</t>
  </si>
  <si>
    <t>Abertamy</t>
  </si>
  <si>
    <t>Bečov n./Teplou</t>
  </si>
  <si>
    <t>9/4,5/2 km</t>
  </si>
  <si>
    <t>Aš</t>
  </si>
  <si>
    <t>Běchovice</t>
  </si>
  <si>
    <t>9,7 km</t>
  </si>
  <si>
    <t>9,1/4,6/2,3 km</t>
  </si>
  <si>
    <t>Jáchymov</t>
  </si>
  <si>
    <t>K.Vary-letiště</t>
  </si>
  <si>
    <t>K.Vary-St.Role</t>
  </si>
  <si>
    <t>7,5/5 km</t>
  </si>
  <si>
    <t>Novoroční běh Doubí-Svatošské skály</t>
  </si>
  <si>
    <t xml:space="preserve">Kondiční zimní běh </t>
  </si>
  <si>
    <t>Běh Bezručovým údolím</t>
  </si>
  <si>
    <t>Běh Nýřanské stávky 1890</t>
  </si>
  <si>
    <t>Chodovská tretra</t>
  </si>
  <si>
    <t>Lázeňská desítka</t>
  </si>
  <si>
    <t xml:space="preserve">Golden Czech Trophy </t>
  </si>
  <si>
    <t>Běh historickým Stříbrem</t>
  </si>
  <si>
    <t xml:space="preserve">Horský běh Perštejn-Klínovec </t>
  </si>
  <si>
    <t>Dvořákovy okruhy</t>
  </si>
  <si>
    <t>Kolem tří rybníků</t>
  </si>
  <si>
    <t>Horský půlmaraton</t>
  </si>
  <si>
    <t>Běh kolem domácího vrchu</t>
  </si>
  <si>
    <t xml:space="preserve">Běchovice-Praha </t>
  </si>
  <si>
    <t>Běh Smolnickým kopcem</t>
  </si>
  <si>
    <t>Běh podél Halštrova</t>
  </si>
  <si>
    <t xml:space="preserve">Slavkovský podzimní kros </t>
  </si>
  <si>
    <t xml:space="preserve">Běh přes Vítkův vrch </t>
  </si>
  <si>
    <t>Běh 17.listopadu</t>
  </si>
  <si>
    <t xml:space="preserve">Karlovarský kros </t>
  </si>
  <si>
    <t>Boduje se v pěti věkových kategoriích :</t>
  </si>
  <si>
    <t>Muži do 39 let</t>
  </si>
  <si>
    <t>Muži 40-49 let</t>
  </si>
  <si>
    <t>Muži nad 50 let</t>
  </si>
  <si>
    <t>Ženy do 34 let</t>
  </si>
  <si>
    <t>Ženy nad 35 let</t>
  </si>
  <si>
    <t>Michal Tošner</t>
  </si>
  <si>
    <t>CORN Sokolov</t>
  </si>
  <si>
    <t>Michal Wildhaber</t>
  </si>
  <si>
    <t>Josef Stradiot</t>
  </si>
  <si>
    <t>Pernink</t>
  </si>
  <si>
    <t>Pavel Václavíček</t>
  </si>
  <si>
    <t>Vladislav Fišer</t>
  </si>
  <si>
    <t>Milan Petrák</t>
  </si>
  <si>
    <t>Markéta Štíplová</t>
  </si>
  <si>
    <t>Martin Muller</t>
  </si>
  <si>
    <t>Pavel Vavruška</t>
  </si>
  <si>
    <t>Slavoj Bečov</t>
  </si>
  <si>
    <t>Miroslav Tirpák</t>
  </si>
  <si>
    <t>Tomáš Kraus</t>
  </si>
  <si>
    <t>Jiří Malý</t>
  </si>
  <si>
    <t>Libor Janka</t>
  </si>
  <si>
    <t>Jan Sokol</t>
  </si>
  <si>
    <t>Baník Sokolov</t>
  </si>
  <si>
    <t>Luboš Štryncl</t>
  </si>
  <si>
    <t>Libuše Ourodová</t>
  </si>
  <si>
    <t>Václav Kupilík</t>
  </si>
  <si>
    <t>Lukáš Novák</t>
  </si>
  <si>
    <t>Jan Pospíšil</t>
  </si>
  <si>
    <t>Václav Lev</t>
  </si>
  <si>
    <t>Jana Šplinarová</t>
  </si>
  <si>
    <t>Šárka Cinklová</t>
  </si>
  <si>
    <t>LKM K.V.</t>
  </si>
  <si>
    <t>MDDM Ostrov</t>
  </si>
  <si>
    <t>TJ Jáchymov</t>
  </si>
  <si>
    <t>Milan Špolc</t>
  </si>
  <si>
    <t>Vlastimil Ouzky</t>
  </si>
  <si>
    <t>Jana Kurťáková</t>
  </si>
  <si>
    <t>Martina Vltavská</t>
  </si>
  <si>
    <t>Lenka Valdmanová</t>
  </si>
  <si>
    <t>Jan Nosál</t>
  </si>
  <si>
    <t>Daniel Blažek</t>
  </si>
  <si>
    <t>Petr Florian</t>
  </si>
  <si>
    <t>Tomáš Kamaryt</t>
  </si>
  <si>
    <t>Václav Budín</t>
  </si>
  <si>
    <t>Vojtěch Dědek</t>
  </si>
  <si>
    <t>Otto Hejtmánek</t>
  </si>
  <si>
    <t>Jana Macková</t>
  </si>
  <si>
    <t>Dana Fusková</t>
  </si>
  <si>
    <t>Kateřina Vltavská</t>
  </si>
  <si>
    <t>Vladislav Naporowski</t>
  </si>
  <si>
    <t>oblast Karlovy Vary - Sokolov</t>
  </si>
  <si>
    <t>Liga běžců boduje systémem : 22,18,15,12,11,10,9,8,7,6,5,4,3,2,1  - 15 lidí z okresu K.V.+SO v každé kategorii</t>
  </si>
  <si>
    <t>Pohár ACES Teamu K.V.</t>
  </si>
  <si>
    <t>Družstva</t>
  </si>
  <si>
    <t>součet 3 nejvyšších bodů z Ligy běžců-smíšené družstvo</t>
  </si>
  <si>
    <t>1986-1.ročník</t>
  </si>
  <si>
    <t>1.</t>
  </si>
  <si>
    <t>2.</t>
  </si>
  <si>
    <t>3.</t>
  </si>
  <si>
    <t>1987-2.ročník</t>
  </si>
  <si>
    <t>1988-3.ročník</t>
  </si>
  <si>
    <t>1989-4.ročník</t>
  </si>
  <si>
    <t>1990-5.ročník</t>
  </si>
  <si>
    <t>1991-6.ročník</t>
  </si>
  <si>
    <t>1992-7.ročník</t>
  </si>
  <si>
    <t>1993-8.ročník</t>
  </si>
  <si>
    <t>1994-9.ročník</t>
  </si>
  <si>
    <t>1995-10.ročník</t>
  </si>
  <si>
    <t>1996-11.ročník</t>
  </si>
  <si>
    <t>1997-12.ročník</t>
  </si>
  <si>
    <t>1998-13.ročník</t>
  </si>
  <si>
    <t>1999-14.ročník</t>
  </si>
  <si>
    <t>2000-15.ročník</t>
  </si>
  <si>
    <t>2001-16.ročník</t>
  </si>
  <si>
    <t>M do 39</t>
  </si>
  <si>
    <t>M 40-49</t>
  </si>
  <si>
    <t>M nad 50</t>
  </si>
  <si>
    <t>Ž nad 35</t>
  </si>
  <si>
    <t>Ž do 34</t>
  </si>
  <si>
    <t>Slavie K.Vary</t>
  </si>
  <si>
    <t>M.Tišler</t>
  </si>
  <si>
    <t>M.Mikeš</t>
  </si>
  <si>
    <t>J.Vyšín</t>
  </si>
  <si>
    <t>M.Havlíček</t>
  </si>
  <si>
    <t>K.Hellmich</t>
  </si>
  <si>
    <t>P.Krieger</t>
  </si>
  <si>
    <t>V.Zounar</t>
  </si>
  <si>
    <t>M.Krassa</t>
  </si>
  <si>
    <t>F.Houska</t>
  </si>
  <si>
    <t>P.Šípová</t>
  </si>
  <si>
    <t>I.Rittichová</t>
  </si>
  <si>
    <t>R.Škodová</t>
  </si>
  <si>
    <t>P.Kováříková</t>
  </si>
  <si>
    <t>I.Vyšínová</t>
  </si>
  <si>
    <t>I.Šípová</t>
  </si>
  <si>
    <t>M.Zítka</t>
  </si>
  <si>
    <t>M.Landiga</t>
  </si>
  <si>
    <t>V.Malý</t>
  </si>
  <si>
    <t>SS Cyklon K.V.</t>
  </si>
  <si>
    <t>L.Krejsová</t>
  </si>
  <si>
    <t>V.Škoda</t>
  </si>
  <si>
    <t>L.Bábek</t>
  </si>
  <si>
    <t>J.Westrmaier</t>
  </si>
  <si>
    <t>WEST Kolová</t>
  </si>
  <si>
    <t>E.Kovářová</t>
  </si>
  <si>
    <t>P.Čermáková</t>
  </si>
  <si>
    <t>E.Hejtmánková</t>
  </si>
  <si>
    <t>J.Grbavčic</t>
  </si>
  <si>
    <t>J.Kubíček</t>
  </si>
  <si>
    <t>M.Novák</t>
  </si>
  <si>
    <t>J.Jaroš</t>
  </si>
  <si>
    <t>H.Jindrová</t>
  </si>
  <si>
    <t>Maraton K.V.</t>
  </si>
  <si>
    <t>Z.Dúbravčík</t>
  </si>
  <si>
    <t>V.Čistý</t>
  </si>
  <si>
    <t>Z.Lidický</t>
  </si>
  <si>
    <t>Z.Barvíř</t>
  </si>
  <si>
    <t>L.Valdmanová</t>
  </si>
  <si>
    <t>Tri-ski K.V.</t>
  </si>
  <si>
    <t>M.Mikešová</t>
  </si>
  <si>
    <t>E.Dlouhá</t>
  </si>
  <si>
    <t>E.Dvořáková</t>
  </si>
  <si>
    <t>J.Půda</t>
  </si>
  <si>
    <t>Škoda Ostrov</t>
  </si>
  <si>
    <t>F.Bálek</t>
  </si>
  <si>
    <t>ISŠD K.Vary</t>
  </si>
  <si>
    <t>L.Halajová</t>
  </si>
  <si>
    <t>Mattoni K.V.</t>
  </si>
  <si>
    <t>M.Chládek</t>
  </si>
  <si>
    <t>J.Mikeš</t>
  </si>
  <si>
    <t>Slavie K.V.</t>
  </si>
  <si>
    <t>A.Ševicová</t>
  </si>
  <si>
    <t>ŠsK Kynšperk</t>
  </si>
  <si>
    <t>K.Loudová</t>
  </si>
  <si>
    <t>I.Hablová</t>
  </si>
  <si>
    <t>Spartak H.Slavkov</t>
  </si>
  <si>
    <t>A.Dvořák</t>
  </si>
  <si>
    <t>Papes Ostrov</t>
  </si>
  <si>
    <t>E.Kulová</t>
  </si>
  <si>
    <t>E.Poláková</t>
  </si>
  <si>
    <t>TJ Vřesová</t>
  </si>
  <si>
    <t>J.Pražák</t>
  </si>
  <si>
    <t>Švehla</t>
  </si>
  <si>
    <t>Korcová</t>
  </si>
  <si>
    <t>Křížová</t>
  </si>
  <si>
    <t>Kovářová</t>
  </si>
  <si>
    <t>Hokešová</t>
  </si>
  <si>
    <t>J.Pelc</t>
  </si>
  <si>
    <t>J.Korec</t>
  </si>
  <si>
    <t>M.Kriška</t>
  </si>
  <si>
    <t>M.Rožánek</t>
  </si>
  <si>
    <t>J.Sadílek</t>
  </si>
  <si>
    <t>A.Křehký</t>
  </si>
  <si>
    <t>Haberzetlová</t>
  </si>
  <si>
    <t>Langmullerová</t>
  </si>
  <si>
    <t>Body</t>
  </si>
  <si>
    <t>Pražák</t>
  </si>
  <si>
    <t>Krieger</t>
  </si>
  <si>
    <t>Houska</t>
  </si>
  <si>
    <t>Novák M.</t>
  </si>
  <si>
    <t>Lidický</t>
  </si>
  <si>
    <t>Westrmaier</t>
  </si>
  <si>
    <t>Mikeš J.</t>
  </si>
  <si>
    <t>Grbavčic</t>
  </si>
  <si>
    <t>Dúbravčík</t>
  </si>
  <si>
    <t>Mikeš M.</t>
  </si>
  <si>
    <t>Škoda ml.</t>
  </si>
  <si>
    <t>Havlíček</t>
  </si>
  <si>
    <t>Korec</t>
  </si>
  <si>
    <t>Pelc</t>
  </si>
  <si>
    <t>Chládek</t>
  </si>
  <si>
    <t>Čistý</t>
  </si>
  <si>
    <t>Kubíček</t>
  </si>
  <si>
    <t>Bábek</t>
  </si>
  <si>
    <t>Zítka</t>
  </si>
  <si>
    <t>Tišler</t>
  </si>
  <si>
    <t>Kriška</t>
  </si>
  <si>
    <t>Krassa</t>
  </si>
  <si>
    <t>Rožánek</t>
  </si>
  <si>
    <t>Bálek</t>
  </si>
  <si>
    <t>Jaroš</t>
  </si>
  <si>
    <t>Zounar</t>
  </si>
  <si>
    <t>Sadílek</t>
  </si>
  <si>
    <t>Křehký</t>
  </si>
  <si>
    <t>Malý</t>
  </si>
  <si>
    <t>Dvořák A.</t>
  </si>
  <si>
    <t>Půda</t>
  </si>
  <si>
    <t>Landiga</t>
  </si>
  <si>
    <t>Škoda st.</t>
  </si>
  <si>
    <t>Hellmich</t>
  </si>
  <si>
    <t>Vyšín</t>
  </si>
  <si>
    <t>Barvíř</t>
  </si>
  <si>
    <t>Mikešová</t>
  </si>
  <si>
    <t>Kulová</t>
  </si>
  <si>
    <t>Poláková</t>
  </si>
  <si>
    <t>Jindrová</t>
  </si>
  <si>
    <t>Ševicová</t>
  </si>
  <si>
    <t>Loudová</t>
  </si>
  <si>
    <t>Halajová</t>
  </si>
  <si>
    <t>Valdmanová</t>
  </si>
  <si>
    <t>Dlouhá</t>
  </si>
  <si>
    <t>Šípová P.</t>
  </si>
  <si>
    <t>Kovářová E.</t>
  </si>
  <si>
    <t>Čermáková</t>
  </si>
  <si>
    <t>Krejsová</t>
  </si>
  <si>
    <t>Škodová</t>
  </si>
  <si>
    <t>Hablová</t>
  </si>
  <si>
    <t>Dvořáková</t>
  </si>
  <si>
    <t>Šípová I.</t>
  </si>
  <si>
    <t>Kováříková</t>
  </si>
  <si>
    <t>Vyšínová</t>
  </si>
  <si>
    <t>Bez 1992,1993</t>
  </si>
  <si>
    <t>Historická úspěšnost</t>
  </si>
  <si>
    <t>Síň slávy LIGA Běžců K.V.+SO</t>
  </si>
  <si>
    <t>O.Dvořák</t>
  </si>
  <si>
    <t>Tomáš Belada</t>
  </si>
  <si>
    <t>Ondřej Janovič</t>
  </si>
  <si>
    <t>Karel Rouča</t>
  </si>
  <si>
    <t>Karel Matějíček</t>
  </si>
  <si>
    <t>Kateřina Rambousková</t>
  </si>
  <si>
    <t>Členové</t>
  </si>
  <si>
    <t>Eduard Kantor</t>
  </si>
  <si>
    <t>Jan Báča</t>
  </si>
  <si>
    <t>Jan Adamec</t>
  </si>
  <si>
    <t>Jan Humplík</t>
  </si>
  <si>
    <t>Štíplová J.</t>
  </si>
  <si>
    <t xml:space="preserve">A </t>
  </si>
  <si>
    <t xml:space="preserve">B </t>
  </si>
  <si>
    <t>Hůrková</t>
  </si>
  <si>
    <t>Szász</t>
  </si>
  <si>
    <t>M</t>
  </si>
  <si>
    <t>Ž</t>
  </si>
  <si>
    <t>Zdeněk Procházka</t>
  </si>
  <si>
    <t>Milan Procházka</t>
  </si>
  <si>
    <t>Marek Procházka</t>
  </si>
  <si>
    <t>Michal Čančík</t>
  </si>
  <si>
    <t>Fišer V.</t>
  </si>
  <si>
    <t>Ladislav Pachta</t>
  </si>
  <si>
    <t>Jaroslav Pecka</t>
  </si>
  <si>
    <t>Pavel Raška</t>
  </si>
  <si>
    <t>Prima K.V.</t>
  </si>
  <si>
    <t>Milan Roubíček</t>
  </si>
  <si>
    <t>Martin Jaroš</t>
  </si>
  <si>
    <t>Vlastimil Šindelář</t>
  </si>
  <si>
    <t>Růžena Randáková</t>
  </si>
  <si>
    <t>Jana Neradová</t>
  </si>
  <si>
    <t>všechny kategorie z Ligy běžců dohromady</t>
  </si>
  <si>
    <t>2002-17.ročník</t>
  </si>
  <si>
    <t>Dvořák O.</t>
  </si>
  <si>
    <t>Martina Petrušová</t>
  </si>
  <si>
    <t>Karel Pilař</t>
  </si>
  <si>
    <t>Vladimír Pavlík</t>
  </si>
  <si>
    <t>Martin Smolík</t>
  </si>
  <si>
    <t>Lucie Bílková</t>
  </si>
  <si>
    <t>Jiří Folvarčík</t>
  </si>
  <si>
    <t>Petr Markusek</t>
  </si>
  <si>
    <t>Robert Franc</t>
  </si>
  <si>
    <t>Jana Novotná</t>
  </si>
  <si>
    <t>Pohár ACES</t>
  </si>
  <si>
    <t>V.Fišer</t>
  </si>
  <si>
    <t>D.Hůrková</t>
  </si>
  <si>
    <t>R.Bartáková</t>
  </si>
  <si>
    <t>J.Štíplová</t>
  </si>
  <si>
    <t>Petr Vavruška</t>
  </si>
  <si>
    <t>OK Potůčky</t>
  </si>
  <si>
    <t>Pohár Kooperativy</t>
  </si>
  <si>
    <t>2003-18.ročník</t>
  </si>
  <si>
    <t>K</t>
  </si>
  <si>
    <t>Běh okolo Rolavy</t>
  </si>
  <si>
    <t>1.ročník</t>
  </si>
  <si>
    <t>8 km</t>
  </si>
  <si>
    <t>asfalt</t>
  </si>
  <si>
    <t>K - Pohár Kooperativy</t>
  </si>
  <si>
    <t>Michal Báťa</t>
  </si>
  <si>
    <t>Vladimír Havlík</t>
  </si>
  <si>
    <t>Tomáš Frouz</t>
  </si>
  <si>
    <t>Radoslav Krummer</t>
  </si>
  <si>
    <t>SK WEST Kolová</t>
  </si>
  <si>
    <t>Gabriela Švejdarová</t>
  </si>
  <si>
    <t>Petra Hejtmánková</t>
  </si>
  <si>
    <t>Jiří Bartoš</t>
  </si>
  <si>
    <t>Aleš Ritter</t>
  </si>
  <si>
    <t>Jiří Urban</t>
  </si>
  <si>
    <t>B</t>
  </si>
  <si>
    <t>Běh kolem Panorámy</t>
  </si>
  <si>
    <t>Půlmaraton Praha</t>
  </si>
  <si>
    <t>Milan Kalousek</t>
  </si>
  <si>
    <t>Pavel Altschul</t>
  </si>
  <si>
    <t>Jiří Šesták</t>
  </si>
  <si>
    <t>Miroslav Krumer</t>
  </si>
  <si>
    <t>Lukáš Bauer</t>
  </si>
  <si>
    <t>Jaromír Kubín</t>
  </si>
  <si>
    <t>Michaela Švejdarová</t>
  </si>
  <si>
    <t>Radka Havlíčková</t>
  </si>
  <si>
    <t>Havlíčková</t>
  </si>
  <si>
    <t>Šárka Lavičková</t>
  </si>
  <si>
    <t>M.Švehla</t>
  </si>
  <si>
    <t>Jaroslav Dvořák</t>
  </si>
  <si>
    <t>Slavia K.V.</t>
  </si>
  <si>
    <t>Michal Ficenec</t>
  </si>
  <si>
    <t>Dita Hofreiterová</t>
  </si>
  <si>
    <t>Radek Oračko</t>
  </si>
  <si>
    <t>Tomáš Zelený</t>
  </si>
  <si>
    <t>P.Vavruška</t>
  </si>
  <si>
    <t>P.Szász</t>
  </si>
  <si>
    <t>R.Havlíčková</t>
  </si>
  <si>
    <t>Tomáš Loudek</t>
  </si>
  <si>
    <t>Vavruška Pa.</t>
  </si>
  <si>
    <t>Královská pětimíle</t>
  </si>
  <si>
    <t>Král.Poříčí</t>
  </si>
  <si>
    <t>2.ročník</t>
  </si>
  <si>
    <t>16.ročník</t>
  </si>
  <si>
    <t>Ondřej Pánek</t>
  </si>
  <si>
    <t>František Nádvorník</t>
  </si>
  <si>
    <t>Eva Maňasová</t>
  </si>
  <si>
    <t>Hubertus K.V.</t>
  </si>
  <si>
    <t>Martina Maňasová</t>
  </si>
  <si>
    <t>Hejtmánková E.</t>
  </si>
  <si>
    <t>Švejdar</t>
  </si>
  <si>
    <t>Švejdarová G.</t>
  </si>
  <si>
    <t>Sekyrová</t>
  </si>
  <si>
    <t>Daniel Kaválek</t>
  </si>
  <si>
    <t>AK Sokolov</t>
  </si>
  <si>
    <t>Ski Šalda</t>
  </si>
  <si>
    <t>Hůrka</t>
  </si>
  <si>
    <t>Jiří Nerad</t>
  </si>
  <si>
    <t>2004-19.ročník</t>
  </si>
  <si>
    <t>Václav Sobotka</t>
  </si>
  <si>
    <t>Kamil Kovář</t>
  </si>
  <si>
    <t>Miloslav Zítka</t>
  </si>
  <si>
    <t>Luboš Fišer</t>
  </si>
  <si>
    <t>HC Kostelní Bříza</t>
  </si>
  <si>
    <t>Královské Poříčí</t>
  </si>
  <si>
    <t>Josef Drenka</t>
  </si>
  <si>
    <t>Jana Danihelová</t>
  </si>
  <si>
    <t>František Štec</t>
  </si>
  <si>
    <t>Marathon Team K.V.</t>
  </si>
  <si>
    <t>Patrik Pittroff</t>
  </si>
  <si>
    <t>Karel Svozil</t>
  </si>
  <si>
    <t>Miroslava Horová</t>
  </si>
  <si>
    <t>A</t>
  </si>
  <si>
    <t>Pohár ACES Teamu K.Vary</t>
  </si>
  <si>
    <t>Karel Rambousek</t>
  </si>
  <si>
    <t>Slávek Švejdar</t>
  </si>
  <si>
    <t>Iva Ducháčková</t>
  </si>
  <si>
    <t>Ducháčková</t>
  </si>
  <si>
    <t>Radovan Fišer</t>
  </si>
  <si>
    <t>Quilt Pernink</t>
  </si>
  <si>
    <t>Ski klub Bublava</t>
  </si>
  <si>
    <t>Pavlína Fridrichová</t>
  </si>
  <si>
    <t>Jan Kožák</t>
  </si>
  <si>
    <t>Jaroslav Nový</t>
  </si>
  <si>
    <t>Thermia K.V.</t>
  </si>
  <si>
    <t>Sokol</t>
  </si>
  <si>
    <t>Čeko Sokolov</t>
  </si>
  <si>
    <t>David Sedlák</t>
  </si>
  <si>
    <t>Jan Vaic</t>
  </si>
  <si>
    <t>Jiří Štěrba</t>
  </si>
  <si>
    <t>Josef Horváth</t>
  </si>
  <si>
    <t>Ivo Hanousek</t>
  </si>
  <si>
    <t>Martin Skořepa</t>
  </si>
  <si>
    <t>Shelley Leighton</t>
  </si>
  <si>
    <t>Miroslav Pelc</t>
  </si>
  <si>
    <t>Hynek Matějček</t>
  </si>
  <si>
    <t>S.Švejdar</t>
  </si>
  <si>
    <t>J.Hůrka</t>
  </si>
  <si>
    <t>I.Sekyrová</t>
  </si>
  <si>
    <t>I.Ducháčková</t>
  </si>
  <si>
    <t>Maraton</t>
  </si>
  <si>
    <t>2005-20.ročník</t>
  </si>
  <si>
    <t>3.ročník</t>
  </si>
  <si>
    <t>Eduard</t>
  </si>
  <si>
    <t>8.ročník</t>
  </si>
  <si>
    <t xml:space="preserve">Boduje se úspěšné dokončení maratonu ( 42,195 km ) - limit 1 start ročně - 42 bodů ( poslední start možný nejpozději </t>
  </si>
  <si>
    <t>31 závodů - všechny započítávány + maraton</t>
  </si>
  <si>
    <t>Triatlet K.V.</t>
  </si>
  <si>
    <t>Radek Krummer</t>
  </si>
  <si>
    <t>Petr Chlebek</t>
  </si>
  <si>
    <t>Pittroff</t>
  </si>
  <si>
    <t>Kožák M.</t>
  </si>
  <si>
    <t>Ultrasport SO</t>
  </si>
  <si>
    <t>Triatlet K.V.-A</t>
  </si>
  <si>
    <t>Triatlet K.V.-B</t>
  </si>
  <si>
    <t>Horváth</t>
  </si>
  <si>
    <t>Milan Kožák</t>
  </si>
  <si>
    <t>Biatlon kros</t>
  </si>
  <si>
    <t>Martin Pecka</t>
  </si>
  <si>
    <t>Karel Turčín</t>
  </si>
  <si>
    <t>Při závodu štafet - bodování : 60-50-42-36-30-25-20-16-12-8-5-3-1</t>
  </si>
  <si>
    <t>Pavel Berka</t>
  </si>
  <si>
    <t>PIMUS Sokolov</t>
  </si>
  <si>
    <t>Milan Karásek</t>
  </si>
  <si>
    <t>Efrain Alvarez</t>
  </si>
  <si>
    <t>7/3,5 km</t>
  </si>
  <si>
    <t>Jan Kuttner</t>
  </si>
  <si>
    <t>Thermie K.V.</t>
  </si>
  <si>
    <t>OA K.V.</t>
  </si>
  <si>
    <t>Pavel Procházka</t>
  </si>
  <si>
    <t>Jan Radoň</t>
  </si>
  <si>
    <t>Martin Jireš</t>
  </si>
  <si>
    <t>Josef Švarcbek</t>
  </si>
  <si>
    <t>Tomáš Malecký</t>
  </si>
  <si>
    <t>BS H.Slavkov</t>
  </si>
  <si>
    <t>Ladislav Kraus</t>
  </si>
  <si>
    <t>Michaela Ivanovičová</t>
  </si>
  <si>
    <t>J.Sokol</t>
  </si>
  <si>
    <t>P.Pittroff</t>
  </si>
  <si>
    <t>M.Kožák</t>
  </si>
  <si>
    <t>M.Roubíček</t>
  </si>
  <si>
    <t>K.Vltavská</t>
  </si>
  <si>
    <t>Roubíček</t>
  </si>
  <si>
    <t>Vltavská</t>
  </si>
  <si>
    <t>Vyhlášení výsledků Ligy běžců i Poháru Kooperativy bude po Karlovarském krose!</t>
  </si>
  <si>
    <t>30.ročník</t>
  </si>
  <si>
    <t>Hodinovka</t>
  </si>
  <si>
    <t>1 hod.</t>
  </si>
  <si>
    <t>tartan</t>
  </si>
  <si>
    <t>4.ročník</t>
  </si>
  <si>
    <t>Běh na Jahodník</t>
  </si>
  <si>
    <t>12.ročník</t>
  </si>
  <si>
    <t>9.ročník</t>
  </si>
  <si>
    <t>50.ročník</t>
  </si>
  <si>
    <t>25.ročník</t>
  </si>
  <si>
    <t>Blaťák</t>
  </si>
  <si>
    <t>H.Blatná</t>
  </si>
  <si>
    <t>2,1 km</t>
  </si>
  <si>
    <t>2006-21.ročník</t>
  </si>
  <si>
    <t>7/4,5 km</t>
  </si>
  <si>
    <t>7,4/2,1 km</t>
  </si>
  <si>
    <t>9/4,5 km</t>
  </si>
  <si>
    <t>10/5 km</t>
  </si>
  <si>
    <t>Jindřich Volný</t>
  </si>
  <si>
    <t>AM Bike K.V.</t>
  </si>
  <si>
    <t>Antonín Šnajdr</t>
  </si>
  <si>
    <t>Run Loket</t>
  </si>
  <si>
    <t>Kaválek</t>
  </si>
  <si>
    <t>3 km</t>
  </si>
  <si>
    <t>Luboš Racek</t>
  </si>
  <si>
    <t>Jan Šimeček</t>
  </si>
  <si>
    <t>Oldřiška Sedláčková</t>
  </si>
  <si>
    <t>Tereza Uhlíková</t>
  </si>
  <si>
    <t>Barbora Beranová</t>
  </si>
  <si>
    <t>Jana Beranová</t>
  </si>
  <si>
    <t>Monika Procházková</t>
  </si>
  <si>
    <t>Tomáš Kovář</t>
  </si>
  <si>
    <t>Martin Kalvas</t>
  </si>
  <si>
    <t>Alexandr Bič</t>
  </si>
  <si>
    <t>Andrea Pašková</t>
  </si>
  <si>
    <t>ZŠ Jáchymov</t>
  </si>
  <si>
    <t>Dominika Galová</t>
  </si>
  <si>
    <t>Martina Svobodová</t>
  </si>
  <si>
    <t>Svobodová</t>
  </si>
  <si>
    <t>Petr Ocetník</t>
  </si>
  <si>
    <t>Jana Kaválková</t>
  </si>
  <si>
    <t>Pimus Sokolov</t>
  </si>
  <si>
    <t>Hejtmánek O.</t>
  </si>
  <si>
    <t>Vojtěch Veselý</t>
  </si>
  <si>
    <t>Jan Spazierer</t>
  </si>
  <si>
    <t>Karel Novák</t>
  </si>
  <si>
    <t>Jaroš Řehořek</t>
  </si>
  <si>
    <t>Luděk Gálik</t>
  </si>
  <si>
    <t>Igor Khantyr</t>
  </si>
  <si>
    <t>František Klingora</t>
  </si>
  <si>
    <t>Miroslav Švehla</t>
  </si>
  <si>
    <t>Max Gottfried</t>
  </si>
  <si>
    <t>SK Bublava</t>
  </si>
  <si>
    <t>Lucie Maxantová</t>
  </si>
  <si>
    <t>Eliška Alvarezová</t>
  </si>
  <si>
    <t>František Gotz</t>
  </si>
  <si>
    <t>HS Bublava</t>
  </si>
  <si>
    <t>Lada Mandlíková</t>
  </si>
  <si>
    <t>Zuzana Štrosová</t>
  </si>
  <si>
    <t>Alžběta Řehořková</t>
  </si>
  <si>
    <t>Nikol Doležalová</t>
  </si>
  <si>
    <t>Horní Blatná</t>
  </si>
  <si>
    <t>Matěj Zicho</t>
  </si>
  <si>
    <t>Radim Vik</t>
  </si>
  <si>
    <t>Jakub Rádl</t>
  </si>
  <si>
    <t>Jan Kronika</t>
  </si>
  <si>
    <t>Štěpán Cagaň</t>
  </si>
  <si>
    <t>Lucie Smolíková</t>
  </si>
  <si>
    <t>Lukáš Trapp</t>
  </si>
  <si>
    <t>František Bartoš</t>
  </si>
  <si>
    <t>Petra Nováková</t>
  </si>
  <si>
    <t>D.Kaválek</t>
  </si>
  <si>
    <t>G.Švejdarová</t>
  </si>
  <si>
    <t>M.Svobodová</t>
  </si>
  <si>
    <t>Liga běžců 2007</t>
  </si>
  <si>
    <t>region Karlovy Vary + Sokolov - 22. ročník</t>
  </si>
  <si>
    <t>1968 a mladší</t>
  </si>
  <si>
    <t>1958-1967</t>
  </si>
  <si>
    <t>1957 a starší</t>
  </si>
  <si>
    <t>1973 a mladší</t>
  </si>
  <si>
    <t>1972 a starší</t>
  </si>
  <si>
    <t>Běh parkem</t>
  </si>
  <si>
    <t>Klášterec</t>
  </si>
  <si>
    <t>Loket</t>
  </si>
  <si>
    <t>region Karlovy Vary + Sokolov - 7. ročník</t>
  </si>
  <si>
    <t>Družstva ( 3 nej. členové - smíšené ) - 6.ročník</t>
  </si>
  <si>
    <t>Běž.pohár Kooperativy 2007</t>
  </si>
  <si>
    <t>22.ročník</t>
  </si>
  <si>
    <t>31.ročník</t>
  </si>
  <si>
    <t>5.ročník</t>
  </si>
  <si>
    <t>37.ročník</t>
  </si>
  <si>
    <t>13.ročník</t>
  </si>
  <si>
    <t>17.ročník</t>
  </si>
  <si>
    <t>19.ročník</t>
  </si>
  <si>
    <t>54.ročník</t>
  </si>
  <si>
    <t>111.ročník</t>
  </si>
  <si>
    <t>10.ročník</t>
  </si>
  <si>
    <t>51.ročník</t>
  </si>
  <si>
    <t>26.ročník</t>
  </si>
  <si>
    <t>10 závodů-6 započítáváno, všechny kategorie dohromady ( muži, ženy )</t>
  </si>
  <si>
    <t>6,Dvořákovy okruhy-K.Vary 19.8.-6,8km-S+T</t>
  </si>
  <si>
    <t>2,Kond.zimní běh Chomutov 7.1.-10km-S</t>
  </si>
  <si>
    <t>7,Běh okolo Rolavy -K.Vary 22.4.-8km-S</t>
  </si>
  <si>
    <t>8,Chodovská tretra 5.5.-5km-D</t>
  </si>
  <si>
    <t>9,Běh Nýřanské stávky 1890-12.5.-10km-S+T</t>
  </si>
  <si>
    <t>Soutěže 2007 :</t>
  </si>
  <si>
    <t>do termínu posledního závodu v roce v Lize běžců 2007 ) - pouze v Lize běžců, ne v Poháru Kooperativy</t>
  </si>
  <si>
    <t>Závody,zařazené v roce 2007 do LIGY běžců-22.ročník</t>
  </si>
  <si>
    <t>3,Půlmaraton Praha 24.3.-21,1km-S</t>
  </si>
  <si>
    <t>4,Královská pětimíle Kr.Poříčí 31.3.-8km-T</t>
  </si>
  <si>
    <t>2,Královská pětimíle Kr.Poříčí 31.3.-8km-T</t>
  </si>
  <si>
    <t>3,Běh okolo Rolavy -K.Vary 22.4.-8km-S</t>
  </si>
  <si>
    <t>4,Chodovská tretra 5.5.-5km-D</t>
  </si>
  <si>
    <t>7,Horský půlmaraton-Aš 7.10.-21,1km-S</t>
  </si>
  <si>
    <t>8,Kolem Panorámy-Jáchymov 8.10.-7,4/2,1km-S+T</t>
  </si>
  <si>
    <t>KOB Sokolov</t>
  </si>
  <si>
    <t>Jakub Ptáček</t>
  </si>
  <si>
    <t>Filip Písařík</t>
  </si>
  <si>
    <t>Martin Záhrobský</t>
  </si>
  <si>
    <t>Jiří Roubíček</t>
  </si>
  <si>
    <t>Jan Poula</t>
  </si>
  <si>
    <t>Rotava</t>
  </si>
  <si>
    <t>Věra Eacajadillo</t>
  </si>
  <si>
    <t>2007-22.ročník</t>
  </si>
  <si>
    <t>Věra Escajadillo</t>
  </si>
  <si>
    <t>Folvarčík</t>
  </si>
  <si>
    <t>Kožák J.</t>
  </si>
  <si>
    <t>Hejtmánková P.</t>
  </si>
  <si>
    <t>Šplinarová J.</t>
  </si>
  <si>
    <t>ACES Team K.V.-B</t>
  </si>
  <si>
    <t>ACES Team K.V.-A</t>
  </si>
  <si>
    <t>AK Sokolov-B</t>
  </si>
  <si>
    <t>AK Sokolov-A</t>
  </si>
  <si>
    <t>6,Bezručové údolí-Chomutov 15.4.-15km-S</t>
  </si>
  <si>
    <t>Oldřich Černý</t>
  </si>
  <si>
    <t>Altschul</t>
  </si>
  <si>
    <t>Květoslav Všetička</t>
  </si>
  <si>
    <t>Petr Vůjtěch</t>
  </si>
  <si>
    <t>Petr Ontko</t>
  </si>
  <si>
    <t>Jan Bock</t>
  </si>
  <si>
    <t>Březová</t>
  </si>
  <si>
    <t>Ladislav Král</t>
  </si>
  <si>
    <t>Roman Schwarz</t>
  </si>
  <si>
    <t>Kyselka</t>
  </si>
  <si>
    <t>Jiří Královec</t>
  </si>
  <si>
    <t>9,Blaťák-H.Blatná 27.10.-2,1km-T</t>
  </si>
  <si>
    <t>Jiří Pávek</t>
  </si>
  <si>
    <t>Spinning Sokolov</t>
  </si>
  <si>
    <t>Jaroslav Linhart</t>
  </si>
  <si>
    <t>Pachta</t>
  </si>
  <si>
    <t xml:space="preserve">Dvořák </t>
  </si>
  <si>
    <t>Jiří Bayer</t>
  </si>
  <si>
    <t>Konečná K.V.</t>
  </si>
  <si>
    <t>IVVJ K.V.</t>
  </si>
  <si>
    <t>Martina Čančíková</t>
  </si>
  <si>
    <t>Vyšínová A.</t>
  </si>
  <si>
    <t>Vyšínová I.</t>
  </si>
  <si>
    <t>Vyšínová I.,Vyšín,Vyšínová A.</t>
  </si>
  <si>
    <t>10,Běh na Jahodník-Hájek 27.5.-6km-T</t>
  </si>
  <si>
    <t>14,Hor.běh Perštejn-Klínovec 14.7.-17,8km-S+T</t>
  </si>
  <si>
    <t>15,Dvořákovy okruhy-K.Vary 19.8.-6,8km-S+T</t>
  </si>
  <si>
    <t>16,Abertamský kros 15.9.-7/4,5 km-T</t>
  </si>
  <si>
    <t>17,Kolem tří rybníků-Bečov 16.9.-6,5km-T</t>
  </si>
  <si>
    <t>18,Kolem dom. vrchu-Kraslice 22.9.-9/4,5/2,1km-T</t>
  </si>
  <si>
    <t>19,Běchovice-Praha 30.9.-10km-S</t>
  </si>
  <si>
    <t>20,Horský půlmaraton-Aš 7.10.-21,1km-S</t>
  </si>
  <si>
    <t>21,Kolem Panorámy-Jáchymov 8.10.-7,4/2,1km-S+T</t>
  </si>
  <si>
    <t>22,Smolnický kopec-Chodov 14.10.-9/4,2km-T</t>
  </si>
  <si>
    <t>23,Podél Halštrova-Aš 20.10.-9,7km-S+T</t>
  </si>
  <si>
    <t>24,Lázeňská 10-K.Vary 20.10.-10km-S</t>
  </si>
  <si>
    <t>25,Blaťák-H.Blatná 27.10.-2,1km-T</t>
  </si>
  <si>
    <t>26,Slavkovský podzim. kros 28.10.-9,1/4,6/2,3km-T</t>
  </si>
  <si>
    <t>27,Přes Vítkův vrch 3.11.-K.Vary-10km-S+T</t>
  </si>
  <si>
    <t>28,Běh 17.listopadu - 10.11.- Ostrov-9/4,6km-T</t>
  </si>
  <si>
    <t>5,Hodinovka-Sokolov 14.4.-1hod-D</t>
  </si>
  <si>
    <t>zruš</t>
  </si>
  <si>
    <t>Nový</t>
  </si>
  <si>
    <t>12,Běh histor. Stříbrem 17.6.-7km-S</t>
  </si>
  <si>
    <t>11,Biatlon kros 9.6.-7/3,5km-T</t>
  </si>
  <si>
    <t>9 km</t>
  </si>
  <si>
    <t>Petr Erben</t>
  </si>
  <si>
    <t>Václav Erben</t>
  </si>
  <si>
    <t>Natálie Slámová</t>
  </si>
  <si>
    <t>Adéla Kučová</t>
  </si>
  <si>
    <t>Martina Čmolíková</t>
  </si>
  <si>
    <t>Romana Kubínová</t>
  </si>
  <si>
    <t>Dominika Jílková</t>
  </si>
  <si>
    <t>Veronika Čápová</t>
  </si>
  <si>
    <t>Markéta Velíková</t>
  </si>
  <si>
    <t>Martina Biberčičová</t>
  </si>
  <si>
    <t>Veronika Růžičková</t>
  </si>
  <si>
    <t>Biberčičová</t>
  </si>
  <si>
    <t>Růžičková</t>
  </si>
  <si>
    <t>LK Abertamy-A</t>
  </si>
  <si>
    <t>LK Abertamy-B</t>
  </si>
  <si>
    <t>Hejtmánek O.,Biberčičová,Růžičková</t>
  </si>
  <si>
    <t>Kronika</t>
  </si>
  <si>
    <t>Slámová</t>
  </si>
  <si>
    <t>Slovan K.V.-A</t>
  </si>
  <si>
    <t>Slovan K.V.-B</t>
  </si>
  <si>
    <t>13,Running day Loket 23.6.-9km-S+T</t>
  </si>
  <si>
    <t>Running Day Loket</t>
  </si>
  <si>
    <t>5,Running Day Loket 23.6.-9km - S+T</t>
  </si>
  <si>
    <t>Čančíková</t>
  </si>
  <si>
    <t>Jana Šípová</t>
  </si>
  <si>
    <t>Simona Pribičinová</t>
  </si>
  <si>
    <t>Šípová J.</t>
  </si>
  <si>
    <t>Tomáš Martínek</t>
  </si>
  <si>
    <t>Sokol Kraslice</t>
  </si>
  <si>
    <t>SSU Kraslice</t>
  </si>
  <si>
    <t>Jiří Jiroušek</t>
  </si>
  <si>
    <t>Jitka Havlíková</t>
  </si>
  <si>
    <t>Lukáš Kříž</t>
  </si>
  <si>
    <t>Michal Pospíšil</t>
  </si>
  <si>
    <t>Štěpán Nykodým</t>
  </si>
  <si>
    <t>Tomáš Řehořek</t>
  </si>
  <si>
    <t>Václav Bureš</t>
  </si>
  <si>
    <t>Barbora Nováková</t>
  </si>
  <si>
    <t>Eva Švecová</t>
  </si>
  <si>
    <t>Michaela Pastorová</t>
  </si>
  <si>
    <t>Maňasová M.</t>
  </si>
  <si>
    <t>Kožák M.,Kožák J.,Maňasová M.</t>
  </si>
  <si>
    <t>Vavruška</t>
  </si>
  <si>
    <t>Roubíček,Pachta,Šípová I.</t>
  </si>
  <si>
    <t>Jakub Ficenec</t>
  </si>
  <si>
    <t>Jana Hynková</t>
  </si>
  <si>
    <t>Magdalena Machová</t>
  </si>
  <si>
    <t>Petra Mikešová</t>
  </si>
  <si>
    <t>Eva Pavelková</t>
  </si>
  <si>
    <t>Eva Navrátilová</t>
  </si>
  <si>
    <t>Tereza Voštová</t>
  </si>
  <si>
    <t>Aneta Holecová</t>
  </si>
  <si>
    <t>Romana Lubinová</t>
  </si>
  <si>
    <t>Krassa,Zounar,Svobodová</t>
  </si>
  <si>
    <t>Nováková  P.</t>
  </si>
  <si>
    <t>Fusková</t>
  </si>
  <si>
    <t>Sekyrová,Sokol,Nový</t>
  </si>
  <si>
    <t>Ficenec J.</t>
  </si>
  <si>
    <t>Ficenec M.</t>
  </si>
  <si>
    <t>Hynková</t>
  </si>
  <si>
    <t>Hynková, Ficenec M.+J.</t>
  </si>
  <si>
    <t>10,Běh 17.listopadu 10.11.-Ostrov-10/5 km-T</t>
  </si>
  <si>
    <t>Denisa Pribičinová</t>
  </si>
  <si>
    <t xml:space="preserve">Šípová I. </t>
  </si>
  <si>
    <t>Vojtěch Dušek</t>
  </si>
  <si>
    <t>Jan Franc</t>
  </si>
  <si>
    <t>Matouš Valtera</t>
  </si>
  <si>
    <t>Vik</t>
  </si>
  <si>
    <t>Adam Jopek</t>
  </si>
  <si>
    <t>Michal Novák</t>
  </si>
  <si>
    <t>Václav Bílek</t>
  </si>
  <si>
    <t>Vojtěch Kraus</t>
  </si>
  <si>
    <t>Markéta Lubinová</t>
  </si>
  <si>
    <t>Monika Vyšínová</t>
  </si>
  <si>
    <t>Anna Veselá</t>
  </si>
  <si>
    <t>Eva Nováková</t>
  </si>
  <si>
    <t>Šplinarová J.,Slámová,Vik</t>
  </si>
  <si>
    <t>Kronika,Fusková, Nováková P.</t>
  </si>
  <si>
    <t>Landiga,Hejtmánková E.+P.</t>
  </si>
  <si>
    <t>Mandlíková</t>
  </si>
  <si>
    <t>Rambousek</t>
  </si>
  <si>
    <t>Kovář K.</t>
  </si>
  <si>
    <t>Denisa Doležalová</t>
  </si>
  <si>
    <t>Doležalová</t>
  </si>
  <si>
    <t>ŠAK Chodov-B</t>
  </si>
  <si>
    <t>ŠAK Chodov-A</t>
  </si>
  <si>
    <t>Folvarčík,Horváth,Doležalová</t>
  </si>
  <si>
    <t>Krieger,Altschul,Mandlíková</t>
  </si>
  <si>
    <t>Lazy Dog</t>
  </si>
  <si>
    <t>Pavel Fišer</t>
  </si>
  <si>
    <t>Martin Pekárek</t>
  </si>
  <si>
    <t>Havlíček,Vavruška Pa.,Čančíková</t>
  </si>
  <si>
    <t>30,Karlovarský kros 17.11.-6,2 km-T</t>
  </si>
  <si>
    <t>29,Běh parkem 11.11.- 6,5/3,2 km - Klášterec - T</t>
  </si>
  <si>
    <t>11,Karlovarský kros 17.11.-6,2km-T</t>
  </si>
  <si>
    <t>Jan Nováček</t>
  </si>
  <si>
    <t>Dvořák,Švejdar,Šípová J.</t>
  </si>
  <si>
    <t>Hellmich,Švehla,Mikešová</t>
  </si>
  <si>
    <t>Hůrková,Szász,Hůrka</t>
  </si>
  <si>
    <t>P.Hejtmánková</t>
  </si>
  <si>
    <t>193 bodovalo</t>
  </si>
  <si>
    <t>Kovář K.,Rambousek,Uhlíková</t>
  </si>
  <si>
    <t>Uhlíková</t>
  </si>
  <si>
    <t>O.Hejtmánek</t>
  </si>
  <si>
    <t>J.Kožák</t>
  </si>
  <si>
    <t>Cube Team</t>
  </si>
  <si>
    <t>Hejtmánek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</si>
</sst>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"/>
    <numFmt numFmtId="166" formatCode="#,##0.0"/>
  </numFmts>
  <fonts count="1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22"/>
      <color indexed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i/>
      <sz val="8"/>
      <name val="Arial CE"/>
      <family val="2"/>
    </font>
    <font>
      <b/>
      <sz val="12"/>
      <color indexed="10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8" xfId="0" applyFont="1" applyBorder="1" applyAlignment="1">
      <alignment textRotation="9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textRotation="9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/>
    </xf>
    <xf numFmtId="0" fontId="3" fillId="0" borderId="7" xfId="0" applyFont="1" applyBorder="1" applyAlignment="1">
      <alignment textRotation="90"/>
    </xf>
    <xf numFmtId="0" fontId="6" fillId="0" borderId="22" xfId="0" applyFont="1" applyBorder="1" applyAlignment="1">
      <alignment/>
    </xf>
    <xf numFmtId="0" fontId="7" fillId="0" borderId="0" xfId="0" applyFont="1" applyAlignment="1">
      <alignment/>
    </xf>
    <xf numFmtId="0" fontId="1" fillId="2" borderId="23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0" xfId="0" applyFont="1" applyBorder="1" applyAlignment="1">
      <alignment textRotation="90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9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29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35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48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3" fillId="0" borderId="5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6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6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textRotation="90"/>
    </xf>
    <xf numFmtId="0" fontId="4" fillId="0" borderId="22" xfId="0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13" fillId="0" borderId="0" xfId="0" applyFont="1" applyAlignment="1">
      <alignment textRotation="9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3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6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21" xfId="0" applyFont="1" applyBorder="1" applyAlignment="1">
      <alignment/>
    </xf>
    <xf numFmtId="0" fontId="3" fillId="0" borderId="35" xfId="0" applyFont="1" applyBorder="1" applyAlignment="1">
      <alignment/>
    </xf>
    <xf numFmtId="165" fontId="0" fillId="0" borderId="0" xfId="0" applyNumberFormat="1" applyBorder="1" applyAlignment="1">
      <alignment/>
    </xf>
    <xf numFmtId="165" fontId="1" fillId="0" borderId="28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3" fillId="0" borderId="62" xfId="0" applyFont="1" applyBorder="1" applyAlignment="1">
      <alignment textRotation="90"/>
    </xf>
    <xf numFmtId="0" fontId="3" fillId="0" borderId="5" xfId="0" applyFont="1" applyBorder="1" applyAlignment="1">
      <alignment textRotation="90"/>
    </xf>
    <xf numFmtId="1" fontId="0" fillId="0" borderId="1" xfId="0" applyNumberFormat="1" applyBorder="1" applyAlignment="1">
      <alignment/>
    </xf>
    <xf numFmtId="1" fontId="9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 textRotation="90"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9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" xfId="0" applyFont="1" applyBorder="1" applyAlignment="1">
      <alignment/>
    </xf>
    <xf numFmtId="1" fontId="8" fillId="0" borderId="0" xfId="0" applyNumberFormat="1" applyFont="1" applyAlignment="1">
      <alignment/>
    </xf>
    <xf numFmtId="0" fontId="0" fillId="0" borderId="7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1" fontId="0" fillId="0" borderId="24" xfId="0" applyNumberFormat="1" applyBorder="1" applyAlignment="1">
      <alignment/>
    </xf>
    <xf numFmtId="0" fontId="0" fillId="0" borderId="71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7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/>
    </xf>
    <xf numFmtId="164" fontId="0" fillId="0" borderId="10" xfId="0" applyNumberFormat="1" applyBorder="1" applyAlignment="1">
      <alignment/>
    </xf>
    <xf numFmtId="0" fontId="9" fillId="0" borderId="0" xfId="0" applyFont="1" applyAlignment="1">
      <alignment horizontal="left"/>
    </xf>
    <xf numFmtId="1" fontId="0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1" fontId="0" fillId="0" borderId="19" xfId="0" applyNumberFormat="1" applyBorder="1" applyAlignment="1">
      <alignment/>
    </xf>
    <xf numFmtId="0" fontId="0" fillId="0" borderId="73" xfId="0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24" xfId="0" applyNumberFormat="1" applyBorder="1" applyAlignment="1">
      <alignment/>
    </xf>
    <xf numFmtId="0" fontId="0" fillId="0" borderId="29" xfId="0" applyFont="1" applyBorder="1" applyAlignment="1">
      <alignment/>
    </xf>
    <xf numFmtId="0" fontId="0" fillId="0" borderId="73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9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4" xfId="0" applyFont="1" applyBorder="1" applyAlignment="1">
      <alignment/>
    </xf>
    <xf numFmtId="165" fontId="1" fillId="0" borderId="36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19" xfId="0" applyFill="1" applyBorder="1" applyAlignment="1">
      <alignment/>
    </xf>
    <xf numFmtId="164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0" fillId="0" borderId="70" xfId="0" applyBorder="1" applyAlignment="1">
      <alignment/>
    </xf>
    <xf numFmtId="0" fontId="0" fillId="0" borderId="28" xfId="0" applyBorder="1" applyAlignment="1">
      <alignment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64" xfId="0" applyFont="1" applyBorder="1" applyAlignment="1">
      <alignment/>
    </xf>
    <xf numFmtId="1" fontId="0" fillId="0" borderId="24" xfId="0" applyNumberFormat="1" applyFont="1" applyFill="1" applyBorder="1" applyAlignment="1">
      <alignment/>
    </xf>
    <xf numFmtId="166" fontId="0" fillId="0" borderId="1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0" fontId="8" fillId="0" borderId="28" xfId="0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4" xfId="0" applyBorder="1" applyAlignment="1">
      <alignment/>
    </xf>
    <xf numFmtId="3" fontId="1" fillId="0" borderId="19" xfId="0" applyNumberFormat="1" applyFont="1" applyBorder="1" applyAlignment="1">
      <alignment horizontal="right"/>
    </xf>
    <xf numFmtId="0" fontId="0" fillId="3" borderId="10" xfId="0" applyFill="1" applyBorder="1" applyAlignment="1">
      <alignment/>
    </xf>
    <xf numFmtId="164" fontId="0" fillId="0" borderId="24" xfId="0" applyNumberFormat="1" applyFont="1" applyBorder="1" applyAlignment="1">
      <alignment/>
    </xf>
    <xf numFmtId="0" fontId="0" fillId="3" borderId="20" xfId="0" applyFill="1" applyBorder="1" applyAlignment="1">
      <alignment/>
    </xf>
    <xf numFmtId="164" fontId="0" fillId="3" borderId="10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9" xfId="0" applyFill="1" applyBorder="1" applyAlignment="1">
      <alignment/>
    </xf>
    <xf numFmtId="164" fontId="0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3" borderId="20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0" fillId="0" borderId="76" xfId="0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77" xfId="0" applyFont="1" applyBorder="1" applyAlignment="1">
      <alignment horizontal="right"/>
    </xf>
    <xf numFmtId="0" fontId="0" fillId="0" borderId="76" xfId="0" applyBorder="1" applyAlignment="1">
      <alignment horizontal="right"/>
    </xf>
    <xf numFmtId="0" fontId="3" fillId="0" borderId="78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" fillId="0" borderId="77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1" xfId="0" applyBorder="1" applyAlignment="1">
      <alignment/>
    </xf>
    <xf numFmtId="0" fontId="2" fillId="0" borderId="51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0" borderId="52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W230"/>
  <sheetViews>
    <sheetView workbookViewId="0" topLeftCell="A64">
      <pane xSplit="6" topLeftCell="AA1" activePane="topRight" state="frozen"/>
      <selection pane="topLeft" activeCell="A1" sqref="A1"/>
      <selection pane="topRight" activeCell="AE77" sqref="AE77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18.75390625" style="0" bestFit="1" customWidth="1"/>
    <col min="5" max="5" width="7.125" style="0" bestFit="1" customWidth="1"/>
    <col min="6" max="6" width="19.875" style="0" bestFit="1" customWidth="1"/>
    <col min="7" max="7" width="3.625" style="0" customWidth="1"/>
    <col min="8" max="9" width="3.00390625" style="0" bestFit="1" customWidth="1"/>
    <col min="10" max="30" width="3.00390625" style="0" customWidth="1"/>
    <col min="31" max="31" width="3.625" style="0" bestFit="1" customWidth="1"/>
    <col min="32" max="32" width="3.00390625" style="0" bestFit="1" customWidth="1"/>
    <col min="33" max="33" width="3.625" style="0" bestFit="1" customWidth="1"/>
    <col min="34" max="35" width="3.00390625" style="0" bestFit="1" customWidth="1"/>
    <col min="36" max="36" width="3.00390625" style="0" customWidth="1"/>
    <col min="37" max="37" width="3.00390625" style="0" bestFit="1" customWidth="1"/>
    <col min="38" max="38" width="5.375" style="0" bestFit="1" customWidth="1"/>
    <col min="39" max="39" width="3.00390625" style="185" bestFit="1" customWidth="1"/>
  </cols>
  <sheetData>
    <row r="1" ht="27.75">
      <c r="M1" s="28" t="s">
        <v>697</v>
      </c>
    </row>
    <row r="2" ht="18">
      <c r="M2" s="25" t="s">
        <v>698</v>
      </c>
    </row>
    <row r="3" ht="8.25" customHeight="1" thickBot="1"/>
    <row r="4" spans="3:39" ht="19.5" thickBot="1">
      <c r="C4" s="27" t="s">
        <v>5</v>
      </c>
      <c r="D4" s="6"/>
      <c r="E4" s="6"/>
      <c r="F4" s="8" t="s">
        <v>699</v>
      </c>
      <c r="G4" s="7" t="s">
        <v>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8"/>
      <c r="AL4" s="41"/>
      <c r="AM4" s="113"/>
    </row>
    <row r="5" spans="3:75" ht="216" thickBot="1">
      <c r="C5" s="9" t="s">
        <v>0</v>
      </c>
      <c r="D5" s="10" t="s">
        <v>1</v>
      </c>
      <c r="E5" s="10" t="s">
        <v>3</v>
      </c>
      <c r="F5" s="14" t="s">
        <v>4</v>
      </c>
      <c r="G5" s="26" t="s">
        <v>147</v>
      </c>
      <c r="H5" s="11" t="s">
        <v>724</v>
      </c>
      <c r="I5" s="11" t="s">
        <v>731</v>
      </c>
      <c r="J5" s="11" t="s">
        <v>732</v>
      </c>
      <c r="K5" s="11" t="s">
        <v>797</v>
      </c>
      <c r="L5" s="11" t="s">
        <v>756</v>
      </c>
      <c r="M5" s="11" t="s">
        <v>725</v>
      </c>
      <c r="N5" s="11" t="s">
        <v>726</v>
      </c>
      <c r="O5" s="11" t="s">
        <v>727</v>
      </c>
      <c r="P5" s="11" t="s">
        <v>781</v>
      </c>
      <c r="Q5" s="11" t="s">
        <v>801</v>
      </c>
      <c r="R5" s="11" t="s">
        <v>800</v>
      </c>
      <c r="S5" s="11" t="s">
        <v>823</v>
      </c>
      <c r="T5" s="11" t="s">
        <v>782</v>
      </c>
      <c r="U5" s="11" t="s">
        <v>783</v>
      </c>
      <c r="V5" s="11" t="s">
        <v>784</v>
      </c>
      <c r="W5" s="11" t="s">
        <v>785</v>
      </c>
      <c r="X5" s="11" t="s">
        <v>786</v>
      </c>
      <c r="Y5" s="11" t="s">
        <v>787</v>
      </c>
      <c r="Z5" s="11" t="s">
        <v>788</v>
      </c>
      <c r="AA5" s="11" t="s">
        <v>789</v>
      </c>
      <c r="AB5" s="11" t="s">
        <v>790</v>
      </c>
      <c r="AC5" s="11" t="s">
        <v>791</v>
      </c>
      <c r="AD5" s="11" t="s">
        <v>792</v>
      </c>
      <c r="AE5" s="11" t="s">
        <v>793</v>
      </c>
      <c r="AF5" s="11" t="s">
        <v>794</v>
      </c>
      <c r="AG5" s="11" t="s">
        <v>795</v>
      </c>
      <c r="AH5" s="11" t="s">
        <v>796</v>
      </c>
      <c r="AI5" s="11" t="s">
        <v>896</v>
      </c>
      <c r="AJ5" s="11" t="s">
        <v>895</v>
      </c>
      <c r="AK5" s="157" t="s">
        <v>578</v>
      </c>
      <c r="AL5" s="156" t="s">
        <v>6</v>
      </c>
      <c r="AM5" s="40" t="s">
        <v>146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3:39" ht="12.75">
      <c r="C6" s="206">
        <v>1</v>
      </c>
      <c r="D6" s="43" t="s">
        <v>231</v>
      </c>
      <c r="E6" s="43">
        <v>1983</v>
      </c>
      <c r="F6" s="44" t="s">
        <v>532</v>
      </c>
      <c r="G6" s="23">
        <v>22</v>
      </c>
      <c r="H6" s="22">
        <v>22</v>
      </c>
      <c r="I6" s="22">
        <v>22</v>
      </c>
      <c r="J6" s="22">
        <v>18</v>
      </c>
      <c r="K6" s="22">
        <v>22</v>
      </c>
      <c r="L6" s="22">
        <v>22</v>
      </c>
      <c r="M6" s="22">
        <v>22</v>
      </c>
      <c r="N6" s="22">
        <v>22</v>
      </c>
      <c r="O6" s="22"/>
      <c r="P6" s="22">
        <v>22</v>
      </c>
      <c r="Q6" s="22">
        <v>22</v>
      </c>
      <c r="R6" s="22">
        <v>22</v>
      </c>
      <c r="S6" s="22">
        <v>22</v>
      </c>
      <c r="T6" s="22">
        <v>22</v>
      </c>
      <c r="U6" s="22">
        <v>22</v>
      </c>
      <c r="V6" s="22"/>
      <c r="W6" s="22">
        <v>15</v>
      </c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>
        <v>8</v>
      </c>
      <c r="AK6" s="24">
        <v>42</v>
      </c>
      <c r="AL6" s="184">
        <f aca="true" t="shared" si="0" ref="AL6:AL37">SUM(G6:AK6)</f>
        <v>369</v>
      </c>
      <c r="AM6" s="3">
        <v>17</v>
      </c>
    </row>
    <row r="7" spans="3:39" ht="12.75">
      <c r="C7" s="30">
        <v>2</v>
      </c>
      <c r="D7" s="33" t="s">
        <v>255</v>
      </c>
      <c r="E7" s="33">
        <v>1988</v>
      </c>
      <c r="F7" s="34" t="s">
        <v>63</v>
      </c>
      <c r="G7" s="13">
        <v>11</v>
      </c>
      <c r="H7" s="2">
        <v>11</v>
      </c>
      <c r="I7" s="2"/>
      <c r="J7" s="2">
        <v>12</v>
      </c>
      <c r="K7" s="2"/>
      <c r="L7" s="2"/>
      <c r="M7" s="2">
        <v>15</v>
      </c>
      <c r="N7" s="2">
        <v>12</v>
      </c>
      <c r="O7" s="2">
        <v>22</v>
      </c>
      <c r="P7" s="2"/>
      <c r="Q7" s="2"/>
      <c r="R7" s="2"/>
      <c r="S7" s="2">
        <v>10</v>
      </c>
      <c r="T7" s="2"/>
      <c r="U7" s="2">
        <v>18</v>
      </c>
      <c r="V7" s="2">
        <v>15</v>
      </c>
      <c r="W7" s="2">
        <v>12</v>
      </c>
      <c r="X7" s="2">
        <v>22</v>
      </c>
      <c r="Y7" s="2"/>
      <c r="Z7" s="2">
        <v>11</v>
      </c>
      <c r="AA7" s="2">
        <v>18</v>
      </c>
      <c r="AB7" s="2">
        <v>11</v>
      </c>
      <c r="AC7" s="2">
        <v>15</v>
      </c>
      <c r="AD7" s="2"/>
      <c r="AE7" s="2">
        <v>7</v>
      </c>
      <c r="AF7" s="2">
        <v>12</v>
      </c>
      <c r="AG7" s="2">
        <v>9</v>
      </c>
      <c r="AH7" s="2">
        <v>11</v>
      </c>
      <c r="AI7" s="2">
        <v>22</v>
      </c>
      <c r="AJ7" s="2">
        <v>12</v>
      </c>
      <c r="AK7" s="15"/>
      <c r="AL7" s="184">
        <f t="shared" si="0"/>
        <v>288</v>
      </c>
      <c r="AM7" s="3">
        <v>21</v>
      </c>
    </row>
    <row r="8" spans="3:39" ht="12.75">
      <c r="C8" s="31">
        <v>3</v>
      </c>
      <c r="D8" s="33" t="s">
        <v>560</v>
      </c>
      <c r="E8" s="33">
        <v>1989</v>
      </c>
      <c r="F8" s="34" t="s">
        <v>8</v>
      </c>
      <c r="G8" s="13">
        <v>8</v>
      </c>
      <c r="H8" s="2">
        <v>12</v>
      </c>
      <c r="I8" s="2"/>
      <c r="J8" s="2">
        <v>11</v>
      </c>
      <c r="K8" s="2">
        <v>10</v>
      </c>
      <c r="L8" s="2"/>
      <c r="M8" s="2">
        <v>11</v>
      </c>
      <c r="N8" s="2">
        <v>11</v>
      </c>
      <c r="O8" s="2">
        <v>18</v>
      </c>
      <c r="P8" s="2">
        <v>15</v>
      </c>
      <c r="Q8" s="2">
        <v>12</v>
      </c>
      <c r="R8" s="2"/>
      <c r="S8" s="2">
        <v>11</v>
      </c>
      <c r="T8" s="2"/>
      <c r="U8" s="2">
        <v>15</v>
      </c>
      <c r="V8" s="2">
        <v>12</v>
      </c>
      <c r="W8" s="2">
        <v>11</v>
      </c>
      <c r="X8" s="2">
        <v>15</v>
      </c>
      <c r="Y8" s="2">
        <v>12</v>
      </c>
      <c r="Z8" s="2"/>
      <c r="AA8" s="2">
        <v>15</v>
      </c>
      <c r="AB8" s="2"/>
      <c r="AC8" s="2"/>
      <c r="AD8" s="2">
        <v>12</v>
      </c>
      <c r="AE8" s="2">
        <v>10</v>
      </c>
      <c r="AF8" s="2">
        <v>15</v>
      </c>
      <c r="AG8" s="2">
        <v>10</v>
      </c>
      <c r="AH8" s="2">
        <v>12</v>
      </c>
      <c r="AI8" s="2">
        <v>18</v>
      </c>
      <c r="AJ8" s="2">
        <v>11</v>
      </c>
      <c r="AK8" s="15"/>
      <c r="AL8" s="184">
        <f t="shared" si="0"/>
        <v>287</v>
      </c>
      <c r="AM8" s="3">
        <v>23</v>
      </c>
    </row>
    <row r="9" spans="3:39" ht="12.75">
      <c r="C9" s="3">
        <v>4</v>
      </c>
      <c r="D9" s="45" t="s">
        <v>561</v>
      </c>
      <c r="E9" s="45">
        <v>1976</v>
      </c>
      <c r="F9" s="46" t="s">
        <v>532</v>
      </c>
      <c r="G9" s="13">
        <v>12</v>
      </c>
      <c r="H9" s="2"/>
      <c r="I9" s="2"/>
      <c r="J9" s="2">
        <v>9</v>
      </c>
      <c r="K9" s="2">
        <v>18</v>
      </c>
      <c r="L9" s="2"/>
      <c r="M9" s="2">
        <v>18</v>
      </c>
      <c r="N9" s="2">
        <v>15</v>
      </c>
      <c r="O9" s="2"/>
      <c r="P9" s="2"/>
      <c r="Q9" s="2"/>
      <c r="R9" s="2">
        <v>18</v>
      </c>
      <c r="S9" s="2"/>
      <c r="T9" s="2"/>
      <c r="U9" s="2"/>
      <c r="V9" s="2">
        <v>11</v>
      </c>
      <c r="W9" s="2"/>
      <c r="X9" s="2">
        <v>12</v>
      </c>
      <c r="Y9" s="2">
        <v>22</v>
      </c>
      <c r="Z9" s="2">
        <v>18</v>
      </c>
      <c r="AA9" s="2">
        <v>10</v>
      </c>
      <c r="AB9" s="2">
        <v>10</v>
      </c>
      <c r="AC9" s="2"/>
      <c r="AD9" s="2">
        <v>11</v>
      </c>
      <c r="AE9" s="2"/>
      <c r="AF9" s="2">
        <v>11</v>
      </c>
      <c r="AG9" s="2">
        <v>8</v>
      </c>
      <c r="AH9" s="2">
        <v>8</v>
      </c>
      <c r="AI9" s="2"/>
      <c r="AJ9" s="2">
        <v>2</v>
      </c>
      <c r="AK9" s="15">
        <v>42</v>
      </c>
      <c r="AL9" s="174">
        <f t="shared" si="0"/>
        <v>255</v>
      </c>
      <c r="AM9" s="169">
        <v>18</v>
      </c>
    </row>
    <row r="10" spans="3:39" ht="12.75">
      <c r="C10" s="3">
        <v>5</v>
      </c>
      <c r="D10" s="45" t="s">
        <v>124</v>
      </c>
      <c r="E10" s="45">
        <v>1973</v>
      </c>
      <c r="F10" s="46" t="s">
        <v>71</v>
      </c>
      <c r="G10" s="13">
        <v>7</v>
      </c>
      <c r="H10" s="2">
        <v>10</v>
      </c>
      <c r="I10" s="2">
        <v>10</v>
      </c>
      <c r="J10" s="2"/>
      <c r="K10" s="2">
        <v>8</v>
      </c>
      <c r="L10" s="2">
        <v>15</v>
      </c>
      <c r="M10" s="2">
        <v>5</v>
      </c>
      <c r="N10" s="2">
        <v>10</v>
      </c>
      <c r="O10" s="2">
        <v>15</v>
      </c>
      <c r="P10" s="2">
        <v>12</v>
      </c>
      <c r="Q10" s="2">
        <v>10</v>
      </c>
      <c r="R10" s="2">
        <v>11</v>
      </c>
      <c r="S10" s="2">
        <v>9</v>
      </c>
      <c r="T10" s="2">
        <v>11</v>
      </c>
      <c r="U10" s="2">
        <v>9</v>
      </c>
      <c r="V10" s="2">
        <v>8</v>
      </c>
      <c r="W10" s="2">
        <v>6</v>
      </c>
      <c r="X10" s="2">
        <v>8</v>
      </c>
      <c r="Y10" s="2">
        <v>8</v>
      </c>
      <c r="Z10" s="2"/>
      <c r="AA10" s="2">
        <v>5</v>
      </c>
      <c r="AB10" s="2">
        <v>7</v>
      </c>
      <c r="AC10" s="2"/>
      <c r="AD10" s="2">
        <v>7</v>
      </c>
      <c r="AE10" s="2"/>
      <c r="AF10" s="2">
        <v>10</v>
      </c>
      <c r="AG10" s="2"/>
      <c r="AH10" s="158">
        <v>6</v>
      </c>
      <c r="AI10" s="158">
        <v>15</v>
      </c>
      <c r="AJ10" s="2">
        <v>3</v>
      </c>
      <c r="AK10" s="15"/>
      <c r="AL10" s="174">
        <f t="shared" si="0"/>
        <v>225</v>
      </c>
      <c r="AM10" s="169">
        <v>25</v>
      </c>
    </row>
    <row r="11" spans="3:39" ht="12.75">
      <c r="C11" s="3">
        <v>6</v>
      </c>
      <c r="D11" s="32" t="s">
        <v>19</v>
      </c>
      <c r="E11" s="32">
        <v>1971</v>
      </c>
      <c r="F11" s="35" t="s">
        <v>20</v>
      </c>
      <c r="G11" s="13"/>
      <c r="H11" s="2">
        <v>7</v>
      </c>
      <c r="I11" s="2">
        <v>6</v>
      </c>
      <c r="J11" s="2"/>
      <c r="K11" s="2">
        <v>7</v>
      </c>
      <c r="L11" s="2">
        <v>12</v>
      </c>
      <c r="M11" s="2">
        <v>4</v>
      </c>
      <c r="N11" s="2">
        <v>8</v>
      </c>
      <c r="O11" s="2">
        <v>12</v>
      </c>
      <c r="P11" s="2">
        <v>10</v>
      </c>
      <c r="Q11" s="2">
        <v>8</v>
      </c>
      <c r="R11" s="2">
        <v>10</v>
      </c>
      <c r="S11" s="2">
        <v>6</v>
      </c>
      <c r="T11" s="2">
        <v>10</v>
      </c>
      <c r="U11" s="2">
        <v>6</v>
      </c>
      <c r="V11" s="2"/>
      <c r="W11" s="2"/>
      <c r="X11" s="2"/>
      <c r="Y11" s="2">
        <v>5</v>
      </c>
      <c r="Z11" s="2">
        <v>9</v>
      </c>
      <c r="AA11" s="2">
        <v>3</v>
      </c>
      <c r="AB11" s="2"/>
      <c r="AC11" s="2">
        <v>8</v>
      </c>
      <c r="AD11" s="2"/>
      <c r="AE11" s="2"/>
      <c r="AF11" s="2">
        <v>6</v>
      </c>
      <c r="AG11" s="2"/>
      <c r="AH11" s="2">
        <v>5</v>
      </c>
      <c r="AI11" s="2">
        <v>12</v>
      </c>
      <c r="AJ11" s="2"/>
      <c r="AK11" s="15">
        <v>42</v>
      </c>
      <c r="AL11" s="174">
        <f t="shared" si="0"/>
        <v>196</v>
      </c>
      <c r="AM11" s="169">
        <v>21</v>
      </c>
    </row>
    <row r="12" spans="3:39" ht="12.75">
      <c r="C12" s="3">
        <v>7</v>
      </c>
      <c r="D12" s="45" t="s">
        <v>225</v>
      </c>
      <c r="E12" s="45">
        <v>1969</v>
      </c>
      <c r="F12" s="46" t="s">
        <v>20</v>
      </c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v>18</v>
      </c>
      <c r="T12" s="2"/>
      <c r="U12" s="2"/>
      <c r="V12" s="2">
        <v>18</v>
      </c>
      <c r="W12" s="2">
        <v>18</v>
      </c>
      <c r="X12" s="2"/>
      <c r="Y12" s="2"/>
      <c r="Z12" s="2"/>
      <c r="AA12" s="2"/>
      <c r="AB12" s="2">
        <v>18</v>
      </c>
      <c r="AC12" s="2"/>
      <c r="AD12" s="2">
        <v>22</v>
      </c>
      <c r="AE12" s="2">
        <v>12</v>
      </c>
      <c r="AF12" s="2">
        <v>22</v>
      </c>
      <c r="AG12" s="2">
        <v>15</v>
      </c>
      <c r="AH12" s="2">
        <v>22</v>
      </c>
      <c r="AI12" s="2"/>
      <c r="AJ12" s="2">
        <v>18</v>
      </c>
      <c r="AK12" s="15"/>
      <c r="AL12" s="16">
        <f t="shared" si="0"/>
        <v>183</v>
      </c>
      <c r="AM12" s="169">
        <v>10</v>
      </c>
    </row>
    <row r="13" spans="3:39" ht="12.75">
      <c r="C13" s="3">
        <v>8</v>
      </c>
      <c r="D13" s="45" t="s">
        <v>553</v>
      </c>
      <c r="E13" s="45">
        <v>1971</v>
      </c>
      <c r="F13" s="46" t="s">
        <v>585</v>
      </c>
      <c r="G13" s="13">
        <v>18</v>
      </c>
      <c r="H13" s="2">
        <v>18</v>
      </c>
      <c r="I13" s="2"/>
      <c r="J13" s="2"/>
      <c r="K13" s="2"/>
      <c r="L13" s="2"/>
      <c r="M13" s="2"/>
      <c r="N13" s="2"/>
      <c r="O13" s="2"/>
      <c r="P13" s="2">
        <v>18</v>
      </c>
      <c r="Q13" s="2">
        <v>18</v>
      </c>
      <c r="R13" s="2"/>
      <c r="S13" s="2">
        <v>15</v>
      </c>
      <c r="T13" s="2">
        <v>18</v>
      </c>
      <c r="U13" s="2"/>
      <c r="V13" s="2"/>
      <c r="W13" s="2"/>
      <c r="X13" s="2">
        <v>18</v>
      </c>
      <c r="Y13" s="2"/>
      <c r="Z13" s="2">
        <v>22</v>
      </c>
      <c r="AA13" s="2"/>
      <c r="AB13" s="2"/>
      <c r="AC13" s="2"/>
      <c r="AD13" s="2"/>
      <c r="AE13" s="2"/>
      <c r="AF13" s="2"/>
      <c r="AG13" s="2">
        <v>12</v>
      </c>
      <c r="AH13" s="2"/>
      <c r="AI13" s="2"/>
      <c r="AJ13" s="2">
        <v>9</v>
      </c>
      <c r="AK13" s="15"/>
      <c r="AL13" s="174">
        <f t="shared" si="0"/>
        <v>166</v>
      </c>
      <c r="AM13" s="169">
        <v>10</v>
      </c>
    </row>
    <row r="14" spans="3:39" ht="12.75">
      <c r="C14" s="3">
        <v>9</v>
      </c>
      <c r="D14" s="2" t="s">
        <v>803</v>
      </c>
      <c r="E14" s="2">
        <v>1971</v>
      </c>
      <c r="F14" s="4" t="s">
        <v>36</v>
      </c>
      <c r="G14" s="13"/>
      <c r="H14" s="2"/>
      <c r="I14" s="2"/>
      <c r="J14" s="2"/>
      <c r="K14" s="2"/>
      <c r="L14" s="2"/>
      <c r="M14" s="2"/>
      <c r="N14" s="2"/>
      <c r="O14" s="2"/>
      <c r="P14" s="2">
        <v>11</v>
      </c>
      <c r="Q14" s="2">
        <v>9</v>
      </c>
      <c r="R14" s="2">
        <v>12</v>
      </c>
      <c r="S14" s="2">
        <v>7</v>
      </c>
      <c r="T14" s="2">
        <v>12</v>
      </c>
      <c r="U14" s="2">
        <v>8</v>
      </c>
      <c r="V14" s="2">
        <v>7</v>
      </c>
      <c r="W14" s="2">
        <v>3</v>
      </c>
      <c r="X14" s="2"/>
      <c r="Y14" s="2">
        <v>7</v>
      </c>
      <c r="Z14" s="2">
        <v>10</v>
      </c>
      <c r="AA14" s="2"/>
      <c r="AB14" s="2">
        <v>6</v>
      </c>
      <c r="AC14" s="2"/>
      <c r="AD14" s="2"/>
      <c r="AE14" s="2"/>
      <c r="AF14" s="2"/>
      <c r="AG14" s="2"/>
      <c r="AH14" s="2"/>
      <c r="AI14" s="2"/>
      <c r="AJ14" s="2">
        <v>1</v>
      </c>
      <c r="AK14" s="15">
        <v>42</v>
      </c>
      <c r="AL14" s="16">
        <f t="shared" si="0"/>
        <v>135</v>
      </c>
      <c r="AM14" s="169">
        <v>13</v>
      </c>
    </row>
    <row r="15" spans="3:39" ht="12.75">
      <c r="C15" s="3">
        <v>10</v>
      </c>
      <c r="D15" s="45" t="s">
        <v>152</v>
      </c>
      <c r="E15" s="45">
        <v>1968</v>
      </c>
      <c r="F15" s="46" t="s">
        <v>20</v>
      </c>
      <c r="G15" s="13"/>
      <c r="H15" s="2"/>
      <c r="I15" s="2">
        <v>12</v>
      </c>
      <c r="J15" s="2">
        <v>7</v>
      </c>
      <c r="K15" s="2"/>
      <c r="L15" s="2">
        <v>18</v>
      </c>
      <c r="M15" s="2">
        <v>8</v>
      </c>
      <c r="N15" s="2"/>
      <c r="O15" s="2"/>
      <c r="P15" s="2"/>
      <c r="Q15" s="2"/>
      <c r="R15" s="2"/>
      <c r="S15" s="2"/>
      <c r="T15" s="2"/>
      <c r="U15" s="2"/>
      <c r="V15" s="2">
        <v>10</v>
      </c>
      <c r="W15" s="2">
        <v>10</v>
      </c>
      <c r="X15" s="2">
        <v>11</v>
      </c>
      <c r="Y15" s="2"/>
      <c r="Z15" s="2">
        <v>12</v>
      </c>
      <c r="AA15" s="2"/>
      <c r="AB15" s="2">
        <v>8</v>
      </c>
      <c r="AC15" s="2"/>
      <c r="AD15" s="2">
        <v>9</v>
      </c>
      <c r="AE15" s="2"/>
      <c r="AF15" s="2"/>
      <c r="AG15" s="2">
        <v>6</v>
      </c>
      <c r="AH15" s="2">
        <v>9</v>
      </c>
      <c r="AI15" s="2"/>
      <c r="AJ15" s="2">
        <v>6</v>
      </c>
      <c r="AK15" s="15"/>
      <c r="AL15" s="16">
        <f t="shared" si="0"/>
        <v>126</v>
      </c>
      <c r="AM15" s="169">
        <v>13</v>
      </c>
    </row>
    <row r="16" spans="3:39" ht="12.75">
      <c r="C16" s="3">
        <v>11</v>
      </c>
      <c r="D16" s="45" t="s">
        <v>497</v>
      </c>
      <c r="E16" s="45">
        <v>1976</v>
      </c>
      <c r="F16" s="46" t="s">
        <v>532</v>
      </c>
      <c r="G16" s="13"/>
      <c r="H16" s="2"/>
      <c r="I16" s="2">
        <v>15</v>
      </c>
      <c r="J16" s="2">
        <v>10</v>
      </c>
      <c r="K16" s="2">
        <v>15</v>
      </c>
      <c r="L16" s="2"/>
      <c r="M16" s="2"/>
      <c r="N16" s="2"/>
      <c r="O16" s="2"/>
      <c r="P16" s="2"/>
      <c r="Q16" s="2"/>
      <c r="R16" s="2"/>
      <c r="S16" s="2"/>
      <c r="T16" s="2">
        <v>15</v>
      </c>
      <c r="U16" s="2"/>
      <c r="V16" s="2"/>
      <c r="W16" s="2"/>
      <c r="X16" s="2"/>
      <c r="Y16" s="2">
        <v>15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5">
        <v>42</v>
      </c>
      <c r="AL16" s="16">
        <f t="shared" si="0"/>
        <v>112</v>
      </c>
      <c r="AM16" s="169">
        <v>6</v>
      </c>
    </row>
    <row r="17" spans="3:39" ht="12.75">
      <c r="C17" s="3">
        <v>12</v>
      </c>
      <c r="D17" s="2" t="s">
        <v>82</v>
      </c>
      <c r="E17" s="2">
        <v>1982</v>
      </c>
      <c r="F17" s="4" t="s">
        <v>83</v>
      </c>
      <c r="G17" s="1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22</v>
      </c>
      <c r="X17" s="2"/>
      <c r="Y17" s="2"/>
      <c r="Z17" s="2"/>
      <c r="AA17" s="2">
        <v>22</v>
      </c>
      <c r="AB17" s="2"/>
      <c r="AC17" s="2"/>
      <c r="AD17" s="2"/>
      <c r="AE17" s="2">
        <v>22</v>
      </c>
      <c r="AF17" s="2"/>
      <c r="AG17" s="2">
        <v>22</v>
      </c>
      <c r="AH17" s="2"/>
      <c r="AI17" s="2"/>
      <c r="AJ17" s="2">
        <v>22</v>
      </c>
      <c r="AK17" s="15"/>
      <c r="AL17" s="16">
        <f t="shared" si="0"/>
        <v>110</v>
      </c>
      <c r="AM17" s="169">
        <v>5</v>
      </c>
    </row>
    <row r="18" spans="3:39" ht="12.75">
      <c r="C18" s="3">
        <v>13</v>
      </c>
      <c r="D18" s="2" t="s">
        <v>445</v>
      </c>
      <c r="E18" s="2">
        <v>1974</v>
      </c>
      <c r="F18" s="4" t="s">
        <v>20</v>
      </c>
      <c r="G18" s="13"/>
      <c r="H18" s="2"/>
      <c r="I18" s="2"/>
      <c r="J18" s="2"/>
      <c r="K18" s="2"/>
      <c r="L18" s="2"/>
      <c r="M18" s="2">
        <v>12</v>
      </c>
      <c r="N18" s="2">
        <v>18</v>
      </c>
      <c r="O18" s="2"/>
      <c r="P18" s="2"/>
      <c r="Q18" s="2"/>
      <c r="R18" s="2">
        <v>15</v>
      </c>
      <c r="S18" s="2"/>
      <c r="T18" s="2"/>
      <c r="U18" s="2"/>
      <c r="V18" s="2"/>
      <c r="W18" s="2"/>
      <c r="X18" s="2"/>
      <c r="Y18" s="2">
        <v>18</v>
      </c>
      <c r="Z18" s="2">
        <v>15</v>
      </c>
      <c r="AA18" s="2"/>
      <c r="AB18" s="2"/>
      <c r="AC18" s="2"/>
      <c r="AD18" s="2">
        <v>18</v>
      </c>
      <c r="AE18" s="2"/>
      <c r="AF18" s="2"/>
      <c r="AG18" s="2"/>
      <c r="AH18" s="2"/>
      <c r="AI18" s="2"/>
      <c r="AJ18" s="2"/>
      <c r="AK18" s="15"/>
      <c r="AL18" s="16">
        <f t="shared" si="0"/>
        <v>96</v>
      </c>
      <c r="AM18" s="169">
        <v>6</v>
      </c>
    </row>
    <row r="19" spans="3:39" ht="12.75">
      <c r="C19" s="3">
        <v>14</v>
      </c>
      <c r="D19" s="45" t="s">
        <v>464</v>
      </c>
      <c r="E19" s="45">
        <v>1980</v>
      </c>
      <c r="F19" s="46" t="s">
        <v>13</v>
      </c>
      <c r="G19" s="13">
        <v>9</v>
      </c>
      <c r="H19" s="2">
        <v>15</v>
      </c>
      <c r="I19" s="2">
        <v>18</v>
      </c>
      <c r="J19" s="2">
        <v>15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>
        <v>12</v>
      </c>
      <c r="AB19" s="2">
        <v>12</v>
      </c>
      <c r="AC19" s="2"/>
      <c r="AD19" s="2">
        <v>15</v>
      </c>
      <c r="AE19" s="2"/>
      <c r="AF19" s="2"/>
      <c r="AG19" s="2"/>
      <c r="AH19" s="2"/>
      <c r="AI19" s="2"/>
      <c r="AJ19" s="2"/>
      <c r="AK19" s="15"/>
      <c r="AL19" s="174">
        <f t="shared" si="0"/>
        <v>96</v>
      </c>
      <c r="AM19" s="169">
        <v>7</v>
      </c>
    </row>
    <row r="20" spans="3:39" ht="12.75">
      <c r="C20" s="3">
        <v>15</v>
      </c>
      <c r="D20" s="2" t="s">
        <v>804</v>
      </c>
      <c r="E20" s="2">
        <v>1968</v>
      </c>
      <c r="F20" s="4" t="s">
        <v>36</v>
      </c>
      <c r="G20" s="13"/>
      <c r="H20" s="2"/>
      <c r="I20" s="2"/>
      <c r="J20" s="2"/>
      <c r="K20" s="2"/>
      <c r="L20" s="2"/>
      <c r="M20" s="2"/>
      <c r="N20" s="2"/>
      <c r="O20" s="2"/>
      <c r="P20" s="2">
        <v>9</v>
      </c>
      <c r="Q20" s="2"/>
      <c r="R20" s="2">
        <v>9</v>
      </c>
      <c r="S20" s="2"/>
      <c r="T20" s="2"/>
      <c r="U20" s="2">
        <v>7</v>
      </c>
      <c r="V20" s="2"/>
      <c r="W20" s="2">
        <v>1</v>
      </c>
      <c r="X20" s="2"/>
      <c r="Y20" s="2">
        <v>4</v>
      </c>
      <c r="Z20" s="2"/>
      <c r="AA20" s="2"/>
      <c r="AB20" s="2">
        <v>5</v>
      </c>
      <c r="AC20" s="2"/>
      <c r="AD20" s="2"/>
      <c r="AE20" s="2"/>
      <c r="AF20" s="2"/>
      <c r="AG20" s="2"/>
      <c r="AH20" s="2"/>
      <c r="AI20" s="2"/>
      <c r="AJ20" s="2"/>
      <c r="AK20" s="15">
        <v>42</v>
      </c>
      <c r="AL20" s="16">
        <f t="shared" si="0"/>
        <v>77</v>
      </c>
      <c r="AM20" s="169">
        <v>7</v>
      </c>
    </row>
    <row r="21" spans="3:39" ht="12.75">
      <c r="C21" s="3">
        <v>16</v>
      </c>
      <c r="D21" s="45" t="s">
        <v>120</v>
      </c>
      <c r="E21" s="45">
        <v>1985</v>
      </c>
      <c r="F21" s="46" t="s">
        <v>13</v>
      </c>
      <c r="G21" s="13">
        <v>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11</v>
      </c>
      <c r="V21" s="2"/>
      <c r="W21" s="2"/>
      <c r="X21" s="2"/>
      <c r="Y21" s="2">
        <v>11</v>
      </c>
      <c r="Z21" s="2"/>
      <c r="AA21" s="2">
        <v>6</v>
      </c>
      <c r="AB21" s="2">
        <v>9</v>
      </c>
      <c r="AC21" s="2"/>
      <c r="AD21" s="2">
        <v>10</v>
      </c>
      <c r="AE21" s="2"/>
      <c r="AF21" s="2">
        <v>9</v>
      </c>
      <c r="AG21" s="2"/>
      <c r="AH21" s="2">
        <v>10</v>
      </c>
      <c r="AI21" s="2"/>
      <c r="AJ21" s="2">
        <v>7</v>
      </c>
      <c r="AK21" s="15"/>
      <c r="AL21" s="16">
        <f t="shared" si="0"/>
        <v>76</v>
      </c>
      <c r="AM21" s="169">
        <v>9</v>
      </c>
    </row>
    <row r="22" spans="3:39" ht="12.75">
      <c r="C22" s="3">
        <v>17</v>
      </c>
      <c r="D22" s="2" t="s">
        <v>511</v>
      </c>
      <c r="E22" s="2">
        <v>1977</v>
      </c>
      <c r="F22" s="4" t="s">
        <v>532</v>
      </c>
      <c r="G22" s="13"/>
      <c r="H22" s="2"/>
      <c r="I22" s="2">
        <v>8</v>
      </c>
      <c r="J22" s="2">
        <v>4</v>
      </c>
      <c r="K22" s="2">
        <v>11</v>
      </c>
      <c r="L22" s="2"/>
      <c r="M22" s="2">
        <v>10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5">
        <v>42</v>
      </c>
      <c r="AL22" s="16">
        <f t="shared" si="0"/>
        <v>75</v>
      </c>
      <c r="AM22" s="169">
        <v>5</v>
      </c>
    </row>
    <row r="23" spans="3:39" ht="12.75">
      <c r="C23" s="3">
        <v>18</v>
      </c>
      <c r="D23" s="2" t="s">
        <v>552</v>
      </c>
      <c r="E23" s="2">
        <v>1979</v>
      </c>
      <c r="F23" s="4" t="s">
        <v>738</v>
      </c>
      <c r="G23" s="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>
        <v>15</v>
      </c>
      <c r="AC23" s="2"/>
      <c r="AD23" s="2"/>
      <c r="AE23" s="2"/>
      <c r="AF23" s="2">
        <v>18</v>
      </c>
      <c r="AG23" s="2">
        <v>11</v>
      </c>
      <c r="AH23" s="2">
        <v>15</v>
      </c>
      <c r="AI23" s="2"/>
      <c r="AJ23" s="2">
        <v>15</v>
      </c>
      <c r="AK23" s="15"/>
      <c r="AL23" s="16">
        <f t="shared" si="0"/>
        <v>74</v>
      </c>
      <c r="AM23" s="169">
        <v>5</v>
      </c>
    </row>
    <row r="24" spans="3:39" ht="12.75">
      <c r="C24" s="3">
        <v>19</v>
      </c>
      <c r="D24" s="45" t="s">
        <v>647</v>
      </c>
      <c r="E24" s="45">
        <v>1968</v>
      </c>
      <c r="F24" s="46" t="s">
        <v>20</v>
      </c>
      <c r="G24" s="13"/>
      <c r="H24" s="2">
        <v>9</v>
      </c>
      <c r="I24" s="2">
        <v>11</v>
      </c>
      <c r="J24" s="2">
        <v>6</v>
      </c>
      <c r="K24" s="2"/>
      <c r="L24" s="2"/>
      <c r="M24" s="2">
        <v>7</v>
      </c>
      <c r="N24" s="2"/>
      <c r="O24" s="2"/>
      <c r="P24" s="2"/>
      <c r="Q24" s="2"/>
      <c r="R24" s="2"/>
      <c r="S24" s="2"/>
      <c r="T24" s="2"/>
      <c r="U24" s="2">
        <v>12</v>
      </c>
      <c r="V24" s="2"/>
      <c r="W24" s="2">
        <v>9</v>
      </c>
      <c r="X24" s="2">
        <v>10</v>
      </c>
      <c r="Y24" s="2">
        <v>10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5"/>
      <c r="AL24" s="17">
        <f t="shared" si="0"/>
        <v>74</v>
      </c>
      <c r="AM24" s="169">
        <v>8</v>
      </c>
    </row>
    <row r="25" spans="3:39" ht="12.75">
      <c r="C25" s="3">
        <v>20</v>
      </c>
      <c r="D25" s="2" t="s">
        <v>17</v>
      </c>
      <c r="E25" s="2">
        <v>1968</v>
      </c>
      <c r="F25" s="4" t="s">
        <v>532</v>
      </c>
      <c r="G25" s="13"/>
      <c r="H25" s="2"/>
      <c r="I25" s="2">
        <v>9</v>
      </c>
      <c r="J25" s="2">
        <v>3</v>
      </c>
      <c r="K25" s="2">
        <v>9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>
        <v>9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5">
        <v>42</v>
      </c>
      <c r="AL25" s="16">
        <f t="shared" si="0"/>
        <v>72</v>
      </c>
      <c r="AM25" s="169">
        <v>5</v>
      </c>
    </row>
    <row r="26" spans="3:39" ht="12.75">
      <c r="C26" s="3">
        <v>21</v>
      </c>
      <c r="D26" s="45" t="s">
        <v>607</v>
      </c>
      <c r="E26" s="45">
        <v>1979</v>
      </c>
      <c r="F26" s="46" t="s">
        <v>532</v>
      </c>
      <c r="G26" s="13"/>
      <c r="H26" s="2"/>
      <c r="I26" s="2"/>
      <c r="J26" s="2">
        <v>22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v>22</v>
      </c>
      <c r="AC26" s="2"/>
      <c r="AD26" s="2"/>
      <c r="AE26" s="2"/>
      <c r="AF26" s="2">
        <v>11</v>
      </c>
      <c r="AG26" s="2"/>
      <c r="AH26" s="2"/>
      <c r="AI26" s="2"/>
      <c r="AJ26" s="2"/>
      <c r="AK26" s="15"/>
      <c r="AL26" s="16">
        <f t="shared" si="0"/>
        <v>55</v>
      </c>
      <c r="AM26" s="169">
        <v>3</v>
      </c>
    </row>
    <row r="27" spans="3:39" ht="12.75">
      <c r="C27" s="3">
        <v>22</v>
      </c>
      <c r="D27" s="2" t="s">
        <v>760</v>
      </c>
      <c r="E27" s="2">
        <v>1986</v>
      </c>
      <c r="F27" s="4" t="s">
        <v>541</v>
      </c>
      <c r="G27" s="13"/>
      <c r="H27" s="2"/>
      <c r="I27" s="2"/>
      <c r="J27" s="2">
        <v>8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5">
        <v>42</v>
      </c>
      <c r="AL27" s="16">
        <f t="shared" si="0"/>
        <v>50</v>
      </c>
      <c r="AM27" s="169">
        <v>2</v>
      </c>
    </row>
    <row r="28" spans="3:39" ht="12.75">
      <c r="C28" s="3">
        <v>23</v>
      </c>
      <c r="D28" s="2" t="s">
        <v>686</v>
      </c>
      <c r="E28" s="2">
        <v>1991</v>
      </c>
      <c r="F28" s="4" t="s">
        <v>51</v>
      </c>
      <c r="G28" s="13"/>
      <c r="H28" s="2"/>
      <c r="I28" s="2"/>
      <c r="J28" s="2"/>
      <c r="K28" s="2"/>
      <c r="L28" s="2"/>
      <c r="M28" s="2"/>
      <c r="N28" s="2"/>
      <c r="O28" s="2"/>
      <c r="P28" s="2"/>
      <c r="Q28" s="2">
        <v>11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v>22</v>
      </c>
      <c r="AD28" s="2"/>
      <c r="AE28" s="2">
        <v>15</v>
      </c>
      <c r="AF28" s="2"/>
      <c r="AG28" s="2"/>
      <c r="AH28" s="2"/>
      <c r="AI28" s="2"/>
      <c r="AJ28" s="2"/>
      <c r="AK28" s="15"/>
      <c r="AL28" s="174">
        <f t="shared" si="0"/>
        <v>48</v>
      </c>
      <c r="AM28" s="169">
        <v>3</v>
      </c>
    </row>
    <row r="29" spans="3:39" ht="12.75">
      <c r="C29" s="3">
        <v>24</v>
      </c>
      <c r="D29" s="2" t="s">
        <v>688</v>
      </c>
      <c r="E29" s="2">
        <v>1991</v>
      </c>
      <c r="F29" s="4" t="s">
        <v>51</v>
      </c>
      <c r="G29" s="13"/>
      <c r="H29" s="2"/>
      <c r="I29" s="2"/>
      <c r="J29" s="2"/>
      <c r="K29" s="2"/>
      <c r="L29" s="2"/>
      <c r="M29" s="2"/>
      <c r="N29" s="2"/>
      <c r="O29" s="2"/>
      <c r="P29" s="2"/>
      <c r="Q29" s="2">
        <v>15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>
        <v>18</v>
      </c>
      <c r="AD29" s="2"/>
      <c r="AE29" s="2">
        <v>9</v>
      </c>
      <c r="AF29" s="2"/>
      <c r="AG29" s="2"/>
      <c r="AH29" s="2"/>
      <c r="AI29" s="2"/>
      <c r="AJ29" s="2"/>
      <c r="AK29" s="15"/>
      <c r="AL29" s="16">
        <f t="shared" si="0"/>
        <v>42</v>
      </c>
      <c r="AM29" s="169">
        <v>3</v>
      </c>
    </row>
    <row r="30" spans="3:39" ht="12.75">
      <c r="C30" s="3">
        <v>25</v>
      </c>
      <c r="D30" s="2" t="s">
        <v>491</v>
      </c>
      <c r="E30" s="2">
        <v>1974</v>
      </c>
      <c r="F30" s="4" t="s">
        <v>891</v>
      </c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18</v>
      </c>
      <c r="AH30" s="2">
        <v>18</v>
      </c>
      <c r="AI30" s="2"/>
      <c r="AJ30" s="2"/>
      <c r="AK30" s="15"/>
      <c r="AL30" s="16">
        <f t="shared" si="0"/>
        <v>36</v>
      </c>
      <c r="AM30" s="169">
        <v>2</v>
      </c>
    </row>
    <row r="31" spans="3:39" ht="12.75">
      <c r="C31" s="3">
        <v>26</v>
      </c>
      <c r="D31" s="2" t="s">
        <v>26</v>
      </c>
      <c r="E31" s="2">
        <v>1982</v>
      </c>
      <c r="F31" s="4" t="s">
        <v>8</v>
      </c>
      <c r="G31" s="13">
        <v>4</v>
      </c>
      <c r="H31" s="2"/>
      <c r="I31" s="2"/>
      <c r="J31" s="2"/>
      <c r="K31" s="2"/>
      <c r="L31" s="2"/>
      <c r="M31" s="2">
        <v>9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>
        <v>7</v>
      </c>
      <c r="AB31" s="2"/>
      <c r="AC31" s="2"/>
      <c r="AD31" s="2">
        <v>8</v>
      </c>
      <c r="AE31" s="2"/>
      <c r="AF31" s="2"/>
      <c r="AG31" s="2">
        <v>5</v>
      </c>
      <c r="AH31" s="2"/>
      <c r="AI31" s="2"/>
      <c r="AJ31" s="2"/>
      <c r="AK31" s="15"/>
      <c r="AL31" s="16">
        <f t="shared" si="0"/>
        <v>33</v>
      </c>
      <c r="AM31" s="169">
        <v>5</v>
      </c>
    </row>
    <row r="32" spans="3:39" ht="12.75">
      <c r="C32" s="3">
        <v>27</v>
      </c>
      <c r="D32" s="45" t="s">
        <v>531</v>
      </c>
      <c r="E32" s="45">
        <v>1972</v>
      </c>
      <c r="F32" s="46" t="s">
        <v>20</v>
      </c>
      <c r="G32" s="13"/>
      <c r="H32" s="2">
        <v>8</v>
      </c>
      <c r="I32" s="2">
        <v>5</v>
      </c>
      <c r="J32" s="2"/>
      <c r="K32" s="2"/>
      <c r="L32" s="2"/>
      <c r="M32" s="2"/>
      <c r="N32" s="2"/>
      <c r="O32" s="2">
        <v>11</v>
      </c>
      <c r="P32" s="2"/>
      <c r="Q32" s="2"/>
      <c r="R32" s="2"/>
      <c r="S32" s="2"/>
      <c r="T32" s="2"/>
      <c r="U32" s="2"/>
      <c r="V32" s="2"/>
      <c r="W32" s="2"/>
      <c r="X32" s="2"/>
      <c r="Y32" s="2">
        <v>6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5"/>
      <c r="AL32" s="16">
        <f t="shared" si="0"/>
        <v>30</v>
      </c>
      <c r="AM32" s="169">
        <v>4</v>
      </c>
    </row>
    <row r="33" spans="3:39" ht="12.75">
      <c r="C33" s="3">
        <v>28</v>
      </c>
      <c r="D33" s="2" t="s">
        <v>761</v>
      </c>
      <c r="E33" s="2">
        <v>1968</v>
      </c>
      <c r="F33" s="4" t="s">
        <v>71</v>
      </c>
      <c r="G33" s="13"/>
      <c r="H33" s="2"/>
      <c r="I33" s="2"/>
      <c r="J33" s="2">
        <v>5</v>
      </c>
      <c r="K33" s="2">
        <v>12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>
        <v>8</v>
      </c>
      <c r="AG33" s="2"/>
      <c r="AH33" s="2"/>
      <c r="AI33" s="2"/>
      <c r="AJ33" s="2"/>
      <c r="AK33" s="15"/>
      <c r="AL33" s="16">
        <f t="shared" si="0"/>
        <v>25</v>
      </c>
      <c r="AM33" s="169">
        <v>3</v>
      </c>
    </row>
    <row r="34" spans="3:39" ht="12.75">
      <c r="C34" s="3">
        <v>29</v>
      </c>
      <c r="D34" s="45" t="s">
        <v>691</v>
      </c>
      <c r="E34" s="45">
        <v>1989</v>
      </c>
      <c r="F34" s="46" t="s">
        <v>8</v>
      </c>
      <c r="G34" s="13">
        <v>15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>
        <v>8</v>
      </c>
      <c r="AB34" s="2"/>
      <c r="AC34" s="2"/>
      <c r="AD34" s="2"/>
      <c r="AE34" s="2"/>
      <c r="AF34" s="2"/>
      <c r="AG34" s="51">
        <v>1.5</v>
      </c>
      <c r="AH34" s="2"/>
      <c r="AI34" s="2"/>
      <c r="AJ34" s="2"/>
      <c r="AK34" s="15"/>
      <c r="AL34" s="174">
        <f t="shared" si="0"/>
        <v>24.5</v>
      </c>
      <c r="AM34" s="169">
        <v>3</v>
      </c>
    </row>
    <row r="35" spans="3:39" ht="12.75">
      <c r="C35" s="3">
        <v>30</v>
      </c>
      <c r="D35" s="2" t="s">
        <v>666</v>
      </c>
      <c r="E35" s="2">
        <v>1988</v>
      </c>
      <c r="F35" s="4" t="s">
        <v>51</v>
      </c>
      <c r="G35" s="1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v>22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5"/>
      <c r="AL35" s="16">
        <f t="shared" si="0"/>
        <v>22</v>
      </c>
      <c r="AM35" s="169">
        <v>1</v>
      </c>
    </row>
    <row r="36" spans="3:39" ht="12.75">
      <c r="C36" s="3">
        <v>31</v>
      </c>
      <c r="D36" s="45" t="s">
        <v>687</v>
      </c>
      <c r="E36" s="45">
        <v>1992</v>
      </c>
      <c r="F36" s="46" t="s">
        <v>51</v>
      </c>
      <c r="G36" s="1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>
        <v>11</v>
      </c>
      <c r="AD36" s="2"/>
      <c r="AE36" s="2">
        <v>11</v>
      </c>
      <c r="AF36" s="2"/>
      <c r="AG36" s="2"/>
      <c r="AH36" s="2"/>
      <c r="AI36" s="2"/>
      <c r="AJ36" s="2"/>
      <c r="AK36" s="15"/>
      <c r="AL36" s="174">
        <f t="shared" si="0"/>
        <v>22</v>
      </c>
      <c r="AM36" s="169">
        <v>2</v>
      </c>
    </row>
    <row r="37" spans="3:39" ht="12.75">
      <c r="C37" s="3">
        <v>32</v>
      </c>
      <c r="D37" s="2" t="s">
        <v>685</v>
      </c>
      <c r="E37" s="2">
        <v>1989</v>
      </c>
      <c r="F37" s="4" t="s">
        <v>8</v>
      </c>
      <c r="G37" s="1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>
        <v>18</v>
      </c>
      <c r="AF37" s="2"/>
      <c r="AG37" s="2"/>
      <c r="AH37" s="2"/>
      <c r="AI37" s="2"/>
      <c r="AJ37" s="2"/>
      <c r="AK37" s="15"/>
      <c r="AL37" s="16">
        <f t="shared" si="0"/>
        <v>18</v>
      </c>
      <c r="AM37" s="169">
        <v>1</v>
      </c>
    </row>
    <row r="38" spans="3:39" ht="12.75">
      <c r="C38" s="3">
        <v>33</v>
      </c>
      <c r="D38" s="2" t="s">
        <v>224</v>
      </c>
      <c r="E38" s="2">
        <v>1968</v>
      </c>
      <c r="F38" s="4" t="s">
        <v>557</v>
      </c>
      <c r="G38" s="1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>
        <v>9</v>
      </c>
      <c r="W38" s="2"/>
      <c r="X38" s="2"/>
      <c r="Y38" s="2"/>
      <c r="Z38" s="2"/>
      <c r="AA38" s="2">
        <v>9</v>
      </c>
      <c r="AB38" s="2"/>
      <c r="AC38" s="2"/>
      <c r="AD38" s="2"/>
      <c r="AE38" s="2"/>
      <c r="AF38" s="2"/>
      <c r="AG38" s="2"/>
      <c r="AH38" s="2"/>
      <c r="AI38" s="2"/>
      <c r="AJ38" s="2"/>
      <c r="AK38" s="15"/>
      <c r="AL38" s="16">
        <f aca="true" t="shared" si="1" ref="AL38:AL69">SUM(G38:AK38)</f>
        <v>18</v>
      </c>
      <c r="AM38" s="169">
        <v>2</v>
      </c>
    </row>
    <row r="39" spans="3:39" ht="12.75">
      <c r="C39" s="3">
        <v>34</v>
      </c>
      <c r="D39" s="2" t="s">
        <v>654</v>
      </c>
      <c r="E39" s="2">
        <v>1991</v>
      </c>
      <c r="F39" s="4" t="s">
        <v>738</v>
      </c>
      <c r="G39" s="13">
        <v>6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>
        <v>7</v>
      </c>
      <c r="AG39" s="2"/>
      <c r="AH39" s="2"/>
      <c r="AI39" s="2"/>
      <c r="AJ39" s="2"/>
      <c r="AK39" s="15"/>
      <c r="AL39" s="16">
        <f t="shared" si="1"/>
        <v>13</v>
      </c>
      <c r="AM39" s="169">
        <v>2</v>
      </c>
    </row>
    <row r="40" spans="3:39" ht="12.75">
      <c r="C40" s="3">
        <v>35</v>
      </c>
      <c r="D40" s="2" t="s">
        <v>254</v>
      </c>
      <c r="E40" s="2">
        <v>1990</v>
      </c>
      <c r="F40" s="4" t="s">
        <v>8</v>
      </c>
      <c r="G40" s="1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v>11</v>
      </c>
      <c r="AB40" s="2"/>
      <c r="AC40" s="2"/>
      <c r="AD40" s="2"/>
      <c r="AE40" s="2"/>
      <c r="AF40" s="2"/>
      <c r="AG40" s="51">
        <v>1.5</v>
      </c>
      <c r="AH40" s="2"/>
      <c r="AI40" s="2"/>
      <c r="AJ40" s="2"/>
      <c r="AK40" s="15"/>
      <c r="AL40" s="16">
        <f t="shared" si="1"/>
        <v>12.5</v>
      </c>
      <c r="AM40" s="169">
        <v>2</v>
      </c>
    </row>
    <row r="41" spans="3:39" ht="12.75">
      <c r="C41" s="3">
        <v>36</v>
      </c>
      <c r="D41" s="2" t="s">
        <v>648</v>
      </c>
      <c r="E41" s="2">
        <v>1990</v>
      </c>
      <c r="F41" s="4" t="s">
        <v>585</v>
      </c>
      <c r="G41" s="1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>
        <v>12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15"/>
      <c r="AL41" s="174">
        <f t="shared" si="1"/>
        <v>12</v>
      </c>
      <c r="AM41" s="169">
        <v>1</v>
      </c>
    </row>
    <row r="42" spans="3:39" ht="12.75">
      <c r="C42" s="3">
        <v>36</v>
      </c>
      <c r="D42" s="2" t="s">
        <v>867</v>
      </c>
      <c r="E42" s="2">
        <v>1993</v>
      </c>
      <c r="F42" s="4" t="s">
        <v>51</v>
      </c>
      <c r="G42" s="1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>
        <v>12</v>
      </c>
      <c r="AD42" s="2"/>
      <c r="AE42" s="2"/>
      <c r="AF42" s="2"/>
      <c r="AG42" s="2"/>
      <c r="AH42" s="2"/>
      <c r="AI42" s="2"/>
      <c r="AJ42" s="2"/>
      <c r="AK42" s="15"/>
      <c r="AL42" s="62">
        <f t="shared" si="1"/>
        <v>12</v>
      </c>
      <c r="AM42" s="169">
        <v>1</v>
      </c>
    </row>
    <row r="43" spans="3:39" ht="12.75">
      <c r="C43" s="3">
        <v>38</v>
      </c>
      <c r="D43" s="2" t="s">
        <v>466</v>
      </c>
      <c r="E43" s="2">
        <v>1972</v>
      </c>
      <c r="F43" s="4" t="s">
        <v>508</v>
      </c>
      <c r="G43" s="13">
        <v>2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>
        <v>10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15"/>
      <c r="AL43" s="16">
        <f t="shared" si="1"/>
        <v>12</v>
      </c>
      <c r="AM43" s="169">
        <v>2</v>
      </c>
    </row>
    <row r="44" spans="3:39" ht="12.75">
      <c r="C44" s="3">
        <v>39</v>
      </c>
      <c r="D44" s="32" t="s">
        <v>7</v>
      </c>
      <c r="E44" s="32">
        <v>1979</v>
      </c>
      <c r="F44" s="35" t="s">
        <v>585</v>
      </c>
      <c r="G44" s="1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>
        <v>10</v>
      </c>
      <c r="AK44" s="15"/>
      <c r="AL44" s="16">
        <f t="shared" si="1"/>
        <v>10</v>
      </c>
      <c r="AM44" s="169">
        <v>1</v>
      </c>
    </row>
    <row r="45" spans="3:39" ht="12.75">
      <c r="C45" s="3">
        <v>39</v>
      </c>
      <c r="D45" s="45" t="s">
        <v>641</v>
      </c>
      <c r="E45" s="45">
        <v>1982</v>
      </c>
      <c r="F45" s="46" t="s">
        <v>642</v>
      </c>
      <c r="G45" s="13">
        <v>10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5"/>
      <c r="AL45" s="16">
        <f t="shared" si="1"/>
        <v>10</v>
      </c>
      <c r="AM45" s="169">
        <v>1</v>
      </c>
    </row>
    <row r="46" spans="3:39" ht="12.75">
      <c r="C46" s="3">
        <v>39</v>
      </c>
      <c r="D46" s="2" t="s">
        <v>868</v>
      </c>
      <c r="E46" s="2">
        <v>1991</v>
      </c>
      <c r="F46" s="4" t="s">
        <v>51</v>
      </c>
      <c r="G46" s="1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>
        <v>10</v>
      </c>
      <c r="AD46" s="2"/>
      <c r="AE46" s="2"/>
      <c r="AF46" s="2"/>
      <c r="AG46" s="2"/>
      <c r="AH46" s="2"/>
      <c r="AI46" s="2"/>
      <c r="AJ46" s="2"/>
      <c r="AK46" s="15"/>
      <c r="AL46" s="174">
        <f t="shared" si="1"/>
        <v>10</v>
      </c>
      <c r="AM46" s="169">
        <v>1</v>
      </c>
    </row>
    <row r="47" spans="3:39" ht="12.75">
      <c r="C47" s="3">
        <v>42</v>
      </c>
      <c r="D47" s="2" t="s">
        <v>215</v>
      </c>
      <c r="E47" s="2">
        <v>1978</v>
      </c>
      <c r="F47" s="4" t="s">
        <v>51</v>
      </c>
      <c r="G47" s="1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>
        <v>8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>
        <v>2</v>
      </c>
      <c r="AF47" s="2"/>
      <c r="AG47" s="2"/>
      <c r="AH47" s="2"/>
      <c r="AI47" s="2"/>
      <c r="AJ47" s="2"/>
      <c r="AK47" s="15"/>
      <c r="AL47" s="16">
        <f t="shared" si="1"/>
        <v>10</v>
      </c>
      <c r="AM47" s="169">
        <v>2</v>
      </c>
    </row>
    <row r="48" spans="3:39" ht="12.75">
      <c r="C48" s="3">
        <v>42</v>
      </c>
      <c r="D48" s="2" t="s">
        <v>739</v>
      </c>
      <c r="E48" s="2">
        <v>1991</v>
      </c>
      <c r="F48" s="4" t="s">
        <v>8</v>
      </c>
      <c r="G48" s="13">
        <v>5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>
        <v>5</v>
      </c>
      <c r="AK48" s="15"/>
      <c r="AL48" s="16">
        <f t="shared" si="1"/>
        <v>10</v>
      </c>
      <c r="AM48" s="169">
        <v>2</v>
      </c>
    </row>
    <row r="49" spans="3:39" ht="12.75">
      <c r="C49" s="3">
        <v>44</v>
      </c>
      <c r="D49" s="45" t="s">
        <v>221</v>
      </c>
      <c r="E49" s="45">
        <v>1975</v>
      </c>
      <c r="F49" s="46" t="s">
        <v>20</v>
      </c>
      <c r="G49" s="13"/>
      <c r="H49" s="2"/>
      <c r="I49" s="2"/>
      <c r="J49" s="2"/>
      <c r="K49" s="2"/>
      <c r="L49" s="2"/>
      <c r="M49" s="2"/>
      <c r="N49" s="2">
        <v>9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5"/>
      <c r="AL49" s="16">
        <f t="shared" si="1"/>
        <v>9</v>
      </c>
      <c r="AM49" s="169">
        <v>1</v>
      </c>
    </row>
    <row r="50" spans="3:39" ht="12.75">
      <c r="C50" s="3">
        <v>44</v>
      </c>
      <c r="D50" s="2" t="s">
        <v>25</v>
      </c>
      <c r="E50" s="2">
        <v>1975</v>
      </c>
      <c r="F50" s="4" t="s">
        <v>51</v>
      </c>
      <c r="G50" s="1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>
        <v>9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15"/>
      <c r="AL50" s="16">
        <f t="shared" si="1"/>
        <v>9</v>
      </c>
      <c r="AM50" s="169">
        <v>1</v>
      </c>
    </row>
    <row r="51" spans="3:39" ht="12.75">
      <c r="C51" s="3">
        <v>44</v>
      </c>
      <c r="D51" s="2" t="s">
        <v>869</v>
      </c>
      <c r="E51" s="2">
        <v>1993</v>
      </c>
      <c r="F51" s="4" t="s">
        <v>51</v>
      </c>
      <c r="G51" s="1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>
        <v>9</v>
      </c>
      <c r="AD51" s="2"/>
      <c r="AE51" s="2"/>
      <c r="AF51" s="2"/>
      <c r="AG51" s="2"/>
      <c r="AH51" s="2"/>
      <c r="AI51" s="2"/>
      <c r="AJ51" s="2"/>
      <c r="AK51" s="15"/>
      <c r="AL51" s="16">
        <f t="shared" si="1"/>
        <v>9</v>
      </c>
      <c r="AM51" s="169">
        <v>1</v>
      </c>
    </row>
    <row r="52" spans="3:39" ht="12.75">
      <c r="C52" s="3">
        <v>47</v>
      </c>
      <c r="D52" s="2" t="s">
        <v>689</v>
      </c>
      <c r="E52" s="2">
        <v>1988</v>
      </c>
      <c r="F52" s="4" t="s">
        <v>51</v>
      </c>
      <c r="G52" s="1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>
        <v>8</v>
      </c>
      <c r="AF52" s="2"/>
      <c r="AG52" s="2"/>
      <c r="AH52" s="2"/>
      <c r="AI52" s="2"/>
      <c r="AJ52" s="2"/>
      <c r="AK52" s="15"/>
      <c r="AL52" s="16">
        <f t="shared" si="1"/>
        <v>8</v>
      </c>
      <c r="AM52" s="169">
        <v>1</v>
      </c>
    </row>
    <row r="53" spans="3:39" ht="12.75">
      <c r="C53" s="3">
        <v>47</v>
      </c>
      <c r="D53" s="2" t="s">
        <v>668</v>
      </c>
      <c r="E53" s="2">
        <v>1994</v>
      </c>
      <c r="F53" s="4" t="s">
        <v>51</v>
      </c>
      <c r="G53" s="1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>
        <v>8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15"/>
      <c r="AL53" s="16">
        <f t="shared" si="1"/>
        <v>8</v>
      </c>
      <c r="AM53" s="169">
        <v>1</v>
      </c>
    </row>
    <row r="54" spans="3:39" ht="12.75">
      <c r="C54" s="3">
        <v>49</v>
      </c>
      <c r="D54" s="2" t="s">
        <v>898</v>
      </c>
      <c r="E54" s="2">
        <v>1968</v>
      </c>
      <c r="F54" s="4" t="s">
        <v>54</v>
      </c>
      <c r="G54" s="1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>
        <v>7</v>
      </c>
      <c r="AI54" s="2"/>
      <c r="AJ54" s="2"/>
      <c r="AK54" s="15"/>
      <c r="AL54" s="16">
        <f t="shared" si="1"/>
        <v>7</v>
      </c>
      <c r="AM54" s="169">
        <v>1</v>
      </c>
    </row>
    <row r="55" spans="3:39" ht="12.75">
      <c r="C55" s="3">
        <v>49</v>
      </c>
      <c r="D55" s="2" t="s">
        <v>892</v>
      </c>
      <c r="E55" s="2">
        <v>1972</v>
      </c>
      <c r="F55" s="4" t="s">
        <v>36</v>
      </c>
      <c r="G55" s="1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>
        <v>7</v>
      </c>
      <c r="AH55" s="2"/>
      <c r="AI55" s="2"/>
      <c r="AJ55" s="2"/>
      <c r="AK55" s="15"/>
      <c r="AL55" s="16">
        <f t="shared" si="1"/>
        <v>7</v>
      </c>
      <c r="AM55" s="169">
        <v>1</v>
      </c>
    </row>
    <row r="56" spans="3:39" ht="12.75">
      <c r="C56" s="3">
        <v>49</v>
      </c>
      <c r="D56" s="2" t="s">
        <v>830</v>
      </c>
      <c r="E56" s="2">
        <v>1975</v>
      </c>
      <c r="F56" s="4" t="s">
        <v>831</v>
      </c>
      <c r="G56" s="1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>
        <v>7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15"/>
      <c r="AL56" s="16">
        <f t="shared" si="1"/>
        <v>7</v>
      </c>
      <c r="AM56" s="169">
        <v>1</v>
      </c>
    </row>
    <row r="57" spans="3:39" ht="12.75">
      <c r="C57" s="3">
        <v>49</v>
      </c>
      <c r="D57" s="2" t="s">
        <v>678</v>
      </c>
      <c r="E57" s="2">
        <v>1981</v>
      </c>
      <c r="F57" s="4" t="s">
        <v>679</v>
      </c>
      <c r="G57" s="1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>
        <v>7</v>
      </c>
      <c r="AD57" s="2"/>
      <c r="AE57" s="2"/>
      <c r="AF57" s="2"/>
      <c r="AG57" s="2"/>
      <c r="AH57" s="2"/>
      <c r="AI57" s="2"/>
      <c r="AJ57" s="2"/>
      <c r="AK57" s="15"/>
      <c r="AL57" s="16">
        <f t="shared" si="1"/>
        <v>7</v>
      </c>
      <c r="AM57" s="169">
        <v>1</v>
      </c>
    </row>
    <row r="58" spans="3:39" ht="12.75">
      <c r="C58" s="3">
        <v>49</v>
      </c>
      <c r="D58" s="2" t="s">
        <v>259</v>
      </c>
      <c r="E58" s="2">
        <v>1983</v>
      </c>
      <c r="F58" s="4" t="s">
        <v>532</v>
      </c>
      <c r="G58" s="13"/>
      <c r="H58" s="2"/>
      <c r="I58" s="2">
        <v>7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15"/>
      <c r="AL58" s="16">
        <f t="shared" si="1"/>
        <v>7</v>
      </c>
      <c r="AM58" s="169">
        <v>1</v>
      </c>
    </row>
    <row r="59" spans="3:39" ht="12.75">
      <c r="C59" s="3">
        <v>49</v>
      </c>
      <c r="D59" s="2" t="s">
        <v>835</v>
      </c>
      <c r="E59" s="2">
        <v>1991</v>
      </c>
      <c r="F59" s="4" t="s">
        <v>226</v>
      </c>
      <c r="G59" s="1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>
        <v>7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15"/>
      <c r="AL59" s="16">
        <f t="shared" si="1"/>
        <v>7</v>
      </c>
      <c r="AM59" s="169">
        <v>1</v>
      </c>
    </row>
    <row r="60" spans="3:39" ht="12.75">
      <c r="C60" s="3">
        <v>55</v>
      </c>
      <c r="D60" s="45" t="s">
        <v>21</v>
      </c>
      <c r="E60" s="45">
        <v>1981</v>
      </c>
      <c r="F60" s="46" t="s">
        <v>8</v>
      </c>
      <c r="G60" s="13"/>
      <c r="H60" s="2"/>
      <c r="I60" s="2"/>
      <c r="J60" s="2"/>
      <c r="K60" s="2"/>
      <c r="L60" s="2"/>
      <c r="M60" s="2">
        <v>6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15"/>
      <c r="AL60" s="16">
        <f t="shared" si="1"/>
        <v>6</v>
      </c>
      <c r="AM60" s="169">
        <v>1</v>
      </c>
    </row>
    <row r="61" spans="3:39" ht="12.75">
      <c r="C61" s="3">
        <v>55</v>
      </c>
      <c r="D61" s="2" t="s">
        <v>674</v>
      </c>
      <c r="E61" s="2">
        <v>1987</v>
      </c>
      <c r="F61" s="4" t="s">
        <v>675</v>
      </c>
      <c r="G61" s="1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>
        <v>6</v>
      </c>
      <c r="AD61" s="2"/>
      <c r="AE61" s="2"/>
      <c r="AF61" s="2"/>
      <c r="AG61" s="2"/>
      <c r="AH61" s="2"/>
      <c r="AI61" s="2"/>
      <c r="AJ61" s="2"/>
      <c r="AK61" s="15"/>
      <c r="AL61" s="16">
        <f t="shared" si="1"/>
        <v>6</v>
      </c>
      <c r="AM61" s="169">
        <v>1</v>
      </c>
    </row>
    <row r="62" spans="3:39" ht="12.75">
      <c r="C62" s="3">
        <v>55</v>
      </c>
      <c r="D62" s="2" t="s">
        <v>833</v>
      </c>
      <c r="E62" s="2">
        <v>1988</v>
      </c>
      <c r="F62" s="4" t="s">
        <v>832</v>
      </c>
      <c r="G62" s="1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>
        <v>6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15"/>
      <c r="AL62" s="16">
        <f t="shared" si="1"/>
        <v>6</v>
      </c>
      <c r="AM62" s="169">
        <v>1</v>
      </c>
    </row>
    <row r="63" spans="3:39" ht="12.75">
      <c r="C63" s="3">
        <v>58</v>
      </c>
      <c r="D63" s="2" t="s">
        <v>871</v>
      </c>
      <c r="E63" s="2">
        <v>1993</v>
      </c>
      <c r="F63" s="4" t="s">
        <v>51</v>
      </c>
      <c r="G63" s="1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51">
        <v>5.5</v>
      </c>
      <c r="AF63" s="2"/>
      <c r="AG63" s="2"/>
      <c r="AH63" s="2"/>
      <c r="AI63" s="2"/>
      <c r="AJ63" s="2"/>
      <c r="AK63" s="15"/>
      <c r="AL63" s="16">
        <f t="shared" si="1"/>
        <v>5.5</v>
      </c>
      <c r="AM63" s="169">
        <v>1</v>
      </c>
    </row>
    <row r="64" spans="3:39" ht="12.75">
      <c r="C64" s="3">
        <v>58</v>
      </c>
      <c r="D64" s="2" t="s">
        <v>872</v>
      </c>
      <c r="E64" s="2">
        <v>1996</v>
      </c>
      <c r="F64" s="4" t="s">
        <v>51</v>
      </c>
      <c r="G64" s="1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51">
        <v>5.5</v>
      </c>
      <c r="AF64" s="2"/>
      <c r="AG64" s="2"/>
      <c r="AH64" s="2"/>
      <c r="AI64" s="2"/>
      <c r="AJ64" s="2"/>
      <c r="AK64" s="15"/>
      <c r="AL64" s="16">
        <f t="shared" si="1"/>
        <v>5.5</v>
      </c>
      <c r="AM64" s="169">
        <v>1</v>
      </c>
    </row>
    <row r="65" spans="3:39" ht="12.75">
      <c r="C65" s="3">
        <v>60</v>
      </c>
      <c r="D65" s="2" t="s">
        <v>836</v>
      </c>
      <c r="E65" s="2">
        <v>1993</v>
      </c>
      <c r="F65" s="4" t="s">
        <v>585</v>
      </c>
      <c r="G65" s="1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>
        <v>5</v>
      </c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15"/>
      <c r="AL65" s="16">
        <f t="shared" si="1"/>
        <v>5</v>
      </c>
      <c r="AM65" s="169">
        <v>1</v>
      </c>
    </row>
    <row r="66" spans="3:39" ht="12.75">
      <c r="C66" s="3">
        <v>61</v>
      </c>
      <c r="D66" s="2" t="s">
        <v>893</v>
      </c>
      <c r="E66" s="2">
        <v>1972</v>
      </c>
      <c r="F66" s="4" t="s">
        <v>36</v>
      </c>
      <c r="G66" s="1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>
        <v>4</v>
      </c>
      <c r="AH66" s="2"/>
      <c r="AI66" s="2"/>
      <c r="AJ66" s="2"/>
      <c r="AK66" s="15"/>
      <c r="AL66" s="16">
        <f t="shared" si="1"/>
        <v>4</v>
      </c>
      <c r="AM66" s="169">
        <v>1</v>
      </c>
    </row>
    <row r="67" spans="3:39" ht="12.75">
      <c r="C67" s="3">
        <v>61</v>
      </c>
      <c r="D67" s="2" t="s">
        <v>586</v>
      </c>
      <c r="E67" s="2">
        <v>1988</v>
      </c>
      <c r="F67" s="4" t="s">
        <v>508</v>
      </c>
      <c r="G67" s="1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>
        <v>4</v>
      </c>
      <c r="AK67" s="15"/>
      <c r="AL67" s="174">
        <f t="shared" si="1"/>
        <v>4</v>
      </c>
      <c r="AM67" s="169">
        <v>1</v>
      </c>
    </row>
    <row r="68" spans="3:39" ht="12.75">
      <c r="C68" s="3">
        <v>61</v>
      </c>
      <c r="D68" s="2" t="s">
        <v>873</v>
      </c>
      <c r="E68" s="2">
        <v>1991</v>
      </c>
      <c r="F68" s="4" t="s">
        <v>532</v>
      </c>
      <c r="G68" s="1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>
        <v>4</v>
      </c>
      <c r="AF68" s="2"/>
      <c r="AG68" s="2"/>
      <c r="AH68" s="2"/>
      <c r="AI68" s="2"/>
      <c r="AJ68" s="2"/>
      <c r="AK68" s="15"/>
      <c r="AL68" s="16">
        <f t="shared" si="1"/>
        <v>4</v>
      </c>
      <c r="AM68" s="169">
        <v>1</v>
      </c>
    </row>
    <row r="69" spans="3:39" ht="12.75">
      <c r="C69" s="3">
        <v>61</v>
      </c>
      <c r="D69" s="2" t="s">
        <v>837</v>
      </c>
      <c r="E69" s="2">
        <v>1995</v>
      </c>
      <c r="F69" s="4" t="s">
        <v>585</v>
      </c>
      <c r="G69" s="1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>
        <v>4</v>
      </c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15"/>
      <c r="AL69" s="16">
        <f t="shared" si="1"/>
        <v>4</v>
      </c>
      <c r="AM69" s="169">
        <v>1</v>
      </c>
    </row>
    <row r="70" spans="3:39" ht="12.75">
      <c r="C70" s="3">
        <v>61</v>
      </c>
      <c r="D70" s="2" t="s">
        <v>847</v>
      </c>
      <c r="E70" s="2">
        <v>1998</v>
      </c>
      <c r="F70" s="4" t="s">
        <v>243</v>
      </c>
      <c r="G70" s="1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>
        <v>4</v>
      </c>
      <c r="AB70" s="2"/>
      <c r="AC70" s="2"/>
      <c r="AD70" s="2"/>
      <c r="AE70" s="2"/>
      <c r="AF70" s="2"/>
      <c r="AG70" s="2"/>
      <c r="AH70" s="2"/>
      <c r="AI70" s="2"/>
      <c r="AJ70" s="2"/>
      <c r="AK70" s="15"/>
      <c r="AL70" s="16">
        <f aca="true" t="shared" si="2" ref="AL70:AL101">SUM(G70:AK70)</f>
        <v>4</v>
      </c>
      <c r="AM70" s="169">
        <v>1</v>
      </c>
    </row>
    <row r="71" spans="3:39" ht="12.75">
      <c r="C71" s="3">
        <v>66</v>
      </c>
      <c r="D71" s="2" t="s">
        <v>142</v>
      </c>
      <c r="E71" s="2">
        <v>1988</v>
      </c>
      <c r="F71" s="4" t="s">
        <v>51</v>
      </c>
      <c r="G71" s="1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>
        <v>3</v>
      </c>
      <c r="AF71" s="2"/>
      <c r="AG71" s="2"/>
      <c r="AH71" s="2"/>
      <c r="AI71" s="2"/>
      <c r="AJ71" s="2"/>
      <c r="AK71" s="15"/>
      <c r="AL71" s="174">
        <f t="shared" si="2"/>
        <v>3</v>
      </c>
      <c r="AM71" s="169">
        <v>1</v>
      </c>
    </row>
    <row r="72" spans="3:39" ht="12.75">
      <c r="C72" s="3">
        <v>67</v>
      </c>
      <c r="D72" s="2" t="s">
        <v>762</v>
      </c>
      <c r="E72" s="2">
        <v>1991</v>
      </c>
      <c r="F72" s="4" t="s">
        <v>763</v>
      </c>
      <c r="G72" s="13"/>
      <c r="H72" s="2"/>
      <c r="I72" s="2"/>
      <c r="J72" s="2">
        <v>2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15"/>
      <c r="AL72" s="17">
        <f t="shared" si="2"/>
        <v>2</v>
      </c>
      <c r="AM72" s="169">
        <v>1</v>
      </c>
    </row>
    <row r="73" spans="3:39" ht="12.75">
      <c r="C73" s="3">
        <v>67</v>
      </c>
      <c r="D73" s="2" t="s">
        <v>838</v>
      </c>
      <c r="E73" s="2">
        <v>1996</v>
      </c>
      <c r="F73" s="4" t="s">
        <v>51</v>
      </c>
      <c r="G73" s="1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>
        <v>2</v>
      </c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15"/>
      <c r="AL73" s="17">
        <f t="shared" si="2"/>
        <v>2</v>
      </c>
      <c r="AM73" s="169">
        <v>1</v>
      </c>
    </row>
    <row r="74" spans="3:39" ht="12.75">
      <c r="C74" s="3">
        <v>69</v>
      </c>
      <c r="D74" s="127" t="s">
        <v>14</v>
      </c>
      <c r="E74" s="127">
        <v>1978</v>
      </c>
      <c r="F74" s="128" t="s">
        <v>8</v>
      </c>
      <c r="G74" s="38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194">
        <v>1.5</v>
      </c>
      <c r="AH74" s="36"/>
      <c r="AI74" s="36"/>
      <c r="AJ74" s="36"/>
      <c r="AK74" s="39"/>
      <c r="AL74" s="16">
        <f t="shared" si="2"/>
        <v>1.5</v>
      </c>
      <c r="AM74" s="180">
        <v>1</v>
      </c>
    </row>
    <row r="75" spans="3:39" ht="12.75">
      <c r="C75" s="3">
        <v>69</v>
      </c>
      <c r="D75" s="2" t="s">
        <v>432</v>
      </c>
      <c r="E75" s="2">
        <v>1988</v>
      </c>
      <c r="F75" s="4" t="s">
        <v>8</v>
      </c>
      <c r="G75" s="1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51">
        <v>1.5</v>
      </c>
      <c r="AH75" s="2"/>
      <c r="AI75" s="2"/>
      <c r="AJ75" s="2"/>
      <c r="AK75" s="15"/>
      <c r="AL75" s="17">
        <f t="shared" si="2"/>
        <v>1.5</v>
      </c>
      <c r="AM75" s="169">
        <v>1</v>
      </c>
    </row>
    <row r="76" spans="3:39" ht="12.75">
      <c r="C76" s="3">
        <v>71</v>
      </c>
      <c r="D76" s="127" t="s">
        <v>764</v>
      </c>
      <c r="E76" s="127">
        <v>1971</v>
      </c>
      <c r="F76" s="128" t="s">
        <v>54</v>
      </c>
      <c r="G76" s="38"/>
      <c r="H76" s="36"/>
      <c r="I76" s="36"/>
      <c r="J76" s="36">
        <v>1</v>
      </c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9"/>
      <c r="AL76" s="16">
        <f t="shared" si="2"/>
        <v>1</v>
      </c>
      <c r="AM76" s="180">
        <v>1</v>
      </c>
    </row>
    <row r="77" spans="3:39" ht="12.75">
      <c r="C77" s="3">
        <v>71</v>
      </c>
      <c r="D77" s="2" t="s">
        <v>740</v>
      </c>
      <c r="E77" s="2">
        <v>1990</v>
      </c>
      <c r="F77" s="4" t="s">
        <v>8</v>
      </c>
      <c r="G77" s="13">
        <v>1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15"/>
      <c r="AL77" s="17">
        <f t="shared" si="2"/>
        <v>1</v>
      </c>
      <c r="AM77" s="169">
        <v>1</v>
      </c>
    </row>
    <row r="78" spans="3:39" ht="12.75">
      <c r="C78" s="3">
        <v>73</v>
      </c>
      <c r="D78" s="36" t="s">
        <v>874</v>
      </c>
      <c r="E78" s="36">
        <v>1992</v>
      </c>
      <c r="F78" s="37" t="s">
        <v>51</v>
      </c>
      <c r="G78" s="38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194">
        <v>0.5</v>
      </c>
      <c r="AF78" s="36"/>
      <c r="AG78" s="36"/>
      <c r="AH78" s="36"/>
      <c r="AI78" s="36"/>
      <c r="AJ78" s="36"/>
      <c r="AK78" s="39"/>
      <c r="AL78" s="16">
        <f t="shared" si="2"/>
        <v>0.5</v>
      </c>
      <c r="AM78" s="180">
        <v>1</v>
      </c>
    </row>
    <row r="79" spans="3:39" ht="12.75">
      <c r="C79" s="3">
        <v>73</v>
      </c>
      <c r="D79" s="2" t="s">
        <v>668</v>
      </c>
      <c r="E79" s="2">
        <v>1994</v>
      </c>
      <c r="F79" s="4" t="s">
        <v>51</v>
      </c>
      <c r="G79" s="1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51">
        <v>0.5</v>
      </c>
      <c r="AF79" s="2"/>
      <c r="AG79" s="2"/>
      <c r="AH79" s="2"/>
      <c r="AI79" s="2"/>
      <c r="AJ79" s="2"/>
      <c r="AK79" s="15"/>
      <c r="AL79" s="62">
        <f t="shared" si="2"/>
        <v>0.5</v>
      </c>
      <c r="AM79" s="169">
        <v>1</v>
      </c>
    </row>
    <row r="80" spans="3:39" ht="12.75">
      <c r="C80" s="3">
        <v>75</v>
      </c>
      <c r="D80" s="36" t="s">
        <v>662</v>
      </c>
      <c r="E80" s="36">
        <v>1968</v>
      </c>
      <c r="F80" s="37" t="s">
        <v>159</v>
      </c>
      <c r="G80" s="38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9"/>
      <c r="AL80" s="16">
        <f t="shared" si="2"/>
        <v>0</v>
      </c>
      <c r="AM80" s="180"/>
    </row>
    <row r="81" spans="3:39" ht="12.75">
      <c r="C81" s="3">
        <v>76</v>
      </c>
      <c r="D81" s="36" t="s">
        <v>566</v>
      </c>
      <c r="E81" s="36">
        <v>1968</v>
      </c>
      <c r="F81" s="37" t="s">
        <v>243</v>
      </c>
      <c r="G81" s="38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9"/>
      <c r="AL81" s="16">
        <f t="shared" si="2"/>
        <v>0</v>
      </c>
      <c r="AM81" s="180"/>
    </row>
    <row r="82" spans="3:39" ht="12.75">
      <c r="C82" s="3">
        <v>77</v>
      </c>
      <c r="D82" s="2" t="s">
        <v>537</v>
      </c>
      <c r="E82" s="2">
        <v>1968</v>
      </c>
      <c r="F82" s="4" t="s">
        <v>564</v>
      </c>
      <c r="G82" s="1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15"/>
      <c r="AL82" s="16">
        <f t="shared" si="2"/>
        <v>0</v>
      </c>
      <c r="AM82" s="169"/>
    </row>
    <row r="83" spans="3:39" ht="12.75">
      <c r="C83" s="3">
        <v>78</v>
      </c>
      <c r="D83" s="36" t="s">
        <v>643</v>
      </c>
      <c r="E83" s="36">
        <v>1970</v>
      </c>
      <c r="F83" s="37" t="s">
        <v>101</v>
      </c>
      <c r="G83" s="38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9"/>
      <c r="AL83" s="16">
        <f t="shared" si="2"/>
        <v>0</v>
      </c>
      <c r="AM83" s="180"/>
    </row>
    <row r="84" spans="3:39" ht="12.75">
      <c r="C84" s="3">
        <v>79</v>
      </c>
      <c r="D84" s="36" t="s">
        <v>24</v>
      </c>
      <c r="E84" s="36">
        <v>1971</v>
      </c>
      <c r="F84" s="37" t="s">
        <v>564</v>
      </c>
      <c r="G84" s="38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9"/>
      <c r="AL84" s="16">
        <f t="shared" si="2"/>
        <v>0</v>
      </c>
      <c r="AM84" s="180"/>
    </row>
    <row r="85" spans="3:39" ht="12.75">
      <c r="C85" s="3">
        <v>80</v>
      </c>
      <c r="D85" s="2" t="s">
        <v>66</v>
      </c>
      <c r="E85" s="2">
        <v>1973</v>
      </c>
      <c r="F85" s="4" t="s">
        <v>22</v>
      </c>
      <c r="G85" s="1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15"/>
      <c r="AL85" s="16">
        <f t="shared" si="2"/>
        <v>0</v>
      </c>
      <c r="AM85" s="169"/>
    </row>
    <row r="86" spans="3:39" ht="12.75">
      <c r="C86" s="3">
        <v>81</v>
      </c>
      <c r="D86" s="36" t="s">
        <v>611</v>
      </c>
      <c r="E86" s="36">
        <v>1973</v>
      </c>
      <c r="F86" s="37" t="s">
        <v>612</v>
      </c>
      <c r="G86" s="38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9"/>
      <c r="AL86" s="16">
        <f t="shared" si="2"/>
        <v>0</v>
      </c>
      <c r="AM86" s="180"/>
    </row>
    <row r="87" spans="3:39" ht="12.75">
      <c r="C87" s="3">
        <v>82</v>
      </c>
      <c r="D87" s="2" t="s">
        <v>507</v>
      </c>
      <c r="E87" s="2">
        <v>1973</v>
      </c>
      <c r="F87" s="4" t="s">
        <v>508</v>
      </c>
      <c r="G87" s="1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15"/>
      <c r="AL87" s="16">
        <f t="shared" si="2"/>
        <v>0</v>
      </c>
      <c r="AM87" s="169"/>
    </row>
    <row r="88" spans="3:39" ht="12.75">
      <c r="C88" s="3">
        <v>83</v>
      </c>
      <c r="D88" s="2" t="s">
        <v>498</v>
      </c>
      <c r="E88" s="2">
        <v>1973</v>
      </c>
      <c r="F88" s="4" t="s">
        <v>121</v>
      </c>
      <c r="G88" s="1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5"/>
      <c r="AL88" s="16">
        <f t="shared" si="2"/>
        <v>0</v>
      </c>
      <c r="AM88" s="169"/>
    </row>
    <row r="89" spans="3:39" ht="12.75">
      <c r="C89" s="3">
        <v>84</v>
      </c>
      <c r="D89" s="55" t="s">
        <v>128</v>
      </c>
      <c r="E89" s="55">
        <v>1973</v>
      </c>
      <c r="F89" s="226" t="s">
        <v>63</v>
      </c>
      <c r="G89" s="56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7"/>
      <c r="AL89" s="16">
        <f t="shared" si="2"/>
        <v>0</v>
      </c>
      <c r="AM89" s="183"/>
    </row>
    <row r="90" spans="3:39" ht="12.75">
      <c r="C90" s="3">
        <v>85</v>
      </c>
      <c r="D90" s="127" t="s">
        <v>492</v>
      </c>
      <c r="E90" s="127">
        <v>1974</v>
      </c>
      <c r="F90" s="128" t="s">
        <v>20</v>
      </c>
      <c r="G90" s="38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9"/>
      <c r="AL90" s="16">
        <f t="shared" si="2"/>
        <v>0</v>
      </c>
      <c r="AM90" s="180"/>
    </row>
    <row r="91" spans="3:39" ht="12.75">
      <c r="C91" s="3">
        <v>86</v>
      </c>
      <c r="D91" s="36" t="s">
        <v>484</v>
      </c>
      <c r="E91" s="36">
        <v>1976</v>
      </c>
      <c r="F91" s="37" t="s">
        <v>8</v>
      </c>
      <c r="G91" s="38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9"/>
      <c r="AL91" s="16">
        <f t="shared" si="2"/>
        <v>0</v>
      </c>
      <c r="AM91" s="180"/>
    </row>
    <row r="92" spans="3:39" ht="12.75">
      <c r="C92" s="3">
        <v>87</v>
      </c>
      <c r="D92" s="36" t="s">
        <v>461</v>
      </c>
      <c r="E92" s="36">
        <v>1976</v>
      </c>
      <c r="F92" s="37" t="s">
        <v>8</v>
      </c>
      <c r="G92" s="38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9"/>
      <c r="AL92" s="16">
        <f t="shared" si="2"/>
        <v>0</v>
      </c>
      <c r="AM92" s="180"/>
    </row>
    <row r="93" spans="3:39" ht="12.75">
      <c r="C93" s="3">
        <v>88</v>
      </c>
      <c r="D93" s="36" t="s">
        <v>220</v>
      </c>
      <c r="E93" s="36">
        <v>1976</v>
      </c>
      <c r="F93" s="37" t="s">
        <v>36</v>
      </c>
      <c r="G93" s="38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9"/>
      <c r="AL93" s="16">
        <f t="shared" si="2"/>
        <v>0</v>
      </c>
      <c r="AM93" s="180"/>
    </row>
    <row r="94" spans="3:39" ht="12.75">
      <c r="C94" s="3">
        <v>89</v>
      </c>
      <c r="D94" s="36" t="s">
        <v>133</v>
      </c>
      <c r="E94" s="36">
        <v>1976</v>
      </c>
      <c r="F94" s="37" t="s">
        <v>134</v>
      </c>
      <c r="G94" s="38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9"/>
      <c r="AL94" s="16">
        <f t="shared" si="2"/>
        <v>0</v>
      </c>
      <c r="AM94" s="180"/>
    </row>
    <row r="95" spans="3:39" ht="12.75">
      <c r="C95" s="3">
        <v>90</v>
      </c>
      <c r="D95" s="36" t="s">
        <v>143</v>
      </c>
      <c r="E95" s="36">
        <v>1976</v>
      </c>
      <c r="F95" s="37" t="s">
        <v>36</v>
      </c>
      <c r="G95" s="38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9"/>
      <c r="AL95" s="16">
        <f t="shared" si="2"/>
        <v>0</v>
      </c>
      <c r="AM95" s="180"/>
    </row>
    <row r="96" spans="3:39" ht="12.75">
      <c r="C96" s="3">
        <v>91</v>
      </c>
      <c r="D96" s="36" t="s">
        <v>137</v>
      </c>
      <c r="E96" s="36">
        <v>1977</v>
      </c>
      <c r="F96" s="37" t="s">
        <v>8</v>
      </c>
      <c r="G96" s="38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9"/>
      <c r="AL96" s="16">
        <f t="shared" si="2"/>
        <v>0</v>
      </c>
      <c r="AM96" s="180"/>
    </row>
    <row r="97" spans="3:39" ht="12.75">
      <c r="C97" s="3">
        <v>92</v>
      </c>
      <c r="D97" s="36" t="s">
        <v>500</v>
      </c>
      <c r="E97" s="36">
        <v>1977</v>
      </c>
      <c r="F97" s="37" t="s">
        <v>241</v>
      </c>
      <c r="G97" s="38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9"/>
      <c r="AL97" s="16">
        <f t="shared" si="2"/>
        <v>0</v>
      </c>
      <c r="AM97" s="180"/>
    </row>
    <row r="98" spans="3:39" ht="12.75">
      <c r="C98" s="3">
        <v>93</v>
      </c>
      <c r="D98" s="36" t="s">
        <v>153</v>
      </c>
      <c r="E98" s="36">
        <v>1977</v>
      </c>
      <c r="F98" s="37" t="s">
        <v>54</v>
      </c>
      <c r="G98" s="38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9"/>
      <c r="AL98" s="16">
        <f t="shared" si="2"/>
        <v>0</v>
      </c>
      <c r="AM98" s="180"/>
    </row>
    <row r="99" spans="3:39" ht="12.75">
      <c r="C99" s="3">
        <v>94</v>
      </c>
      <c r="D99" s="36" t="s">
        <v>230</v>
      </c>
      <c r="E99" s="36">
        <v>1977</v>
      </c>
      <c r="F99" s="37" t="s">
        <v>109</v>
      </c>
      <c r="G99" s="38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9"/>
      <c r="AL99" s="16">
        <f t="shared" si="2"/>
        <v>0</v>
      </c>
      <c r="AM99" s="180"/>
    </row>
    <row r="100" spans="3:39" ht="12.75">
      <c r="C100" s="3">
        <v>95</v>
      </c>
      <c r="D100" s="36" t="s">
        <v>460</v>
      </c>
      <c r="E100" s="36">
        <v>1978</v>
      </c>
      <c r="F100" s="37" t="s">
        <v>232</v>
      </c>
      <c r="G100" s="38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9"/>
      <c r="AL100" s="16">
        <f t="shared" si="2"/>
        <v>0</v>
      </c>
      <c r="AM100" s="180"/>
    </row>
    <row r="101" spans="3:39" ht="12.75">
      <c r="C101" s="3">
        <v>96</v>
      </c>
      <c r="D101" s="36" t="s">
        <v>610</v>
      </c>
      <c r="E101" s="36">
        <v>1978</v>
      </c>
      <c r="F101" s="37" t="s">
        <v>80</v>
      </c>
      <c r="G101" s="38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9"/>
      <c r="AL101" s="16">
        <f t="shared" si="2"/>
        <v>0</v>
      </c>
      <c r="AM101" s="180"/>
    </row>
    <row r="102" spans="3:39" ht="12.75">
      <c r="C102" s="3">
        <v>97</v>
      </c>
      <c r="D102" s="36" t="s">
        <v>72</v>
      </c>
      <c r="E102" s="36">
        <v>1978</v>
      </c>
      <c r="F102" s="37" t="s">
        <v>8</v>
      </c>
      <c r="G102" s="38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9"/>
      <c r="AL102" s="16">
        <f aca="true" t="shared" si="3" ref="AL102:AL121">SUM(G102:AK102)</f>
        <v>0</v>
      </c>
      <c r="AM102" s="180"/>
    </row>
    <row r="103" spans="3:39" ht="12.75">
      <c r="C103" s="3">
        <v>98</v>
      </c>
      <c r="D103" s="36" t="s">
        <v>473</v>
      </c>
      <c r="E103" s="36">
        <v>1979</v>
      </c>
      <c r="F103" s="37" t="s">
        <v>20</v>
      </c>
      <c r="G103" s="38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9"/>
      <c r="AL103" s="16">
        <f t="shared" si="3"/>
        <v>0</v>
      </c>
      <c r="AM103" s="180"/>
    </row>
    <row r="104" spans="3:39" ht="12.75">
      <c r="C104" s="3">
        <v>99</v>
      </c>
      <c r="D104" s="127" t="s">
        <v>10</v>
      </c>
      <c r="E104" s="127">
        <v>1979</v>
      </c>
      <c r="F104" s="128" t="s">
        <v>8</v>
      </c>
      <c r="G104" s="38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9"/>
      <c r="AL104" s="16">
        <f t="shared" si="3"/>
        <v>0</v>
      </c>
      <c r="AM104" s="180"/>
    </row>
    <row r="105" spans="3:39" ht="12.75">
      <c r="C105" s="3">
        <v>100</v>
      </c>
      <c r="D105" s="36" t="s">
        <v>433</v>
      </c>
      <c r="E105" s="36">
        <v>1979</v>
      </c>
      <c r="F105" s="37" t="s">
        <v>532</v>
      </c>
      <c r="G105" s="38"/>
      <c r="H105" s="36"/>
      <c r="I105" s="179"/>
      <c r="J105" s="179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9"/>
      <c r="AL105" s="16">
        <f t="shared" si="3"/>
        <v>0</v>
      </c>
      <c r="AM105" s="180"/>
    </row>
    <row r="106" spans="3:39" ht="12.75">
      <c r="C106" s="3">
        <v>101</v>
      </c>
      <c r="D106" s="36" t="s">
        <v>110</v>
      </c>
      <c r="E106" s="36">
        <v>1979</v>
      </c>
      <c r="F106" s="37" t="s">
        <v>83</v>
      </c>
      <c r="G106" s="38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9"/>
      <c r="AL106" s="16">
        <f t="shared" si="3"/>
        <v>0</v>
      </c>
      <c r="AM106" s="180"/>
    </row>
    <row r="107" spans="3:39" ht="12.75">
      <c r="C107" s="3">
        <v>102</v>
      </c>
      <c r="D107" s="36" t="s">
        <v>28</v>
      </c>
      <c r="E107" s="36">
        <v>1980</v>
      </c>
      <c r="F107" s="37" t="s">
        <v>13</v>
      </c>
      <c r="G107" s="38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9"/>
      <c r="AL107" s="16">
        <f t="shared" si="3"/>
        <v>0</v>
      </c>
      <c r="AM107" s="180"/>
    </row>
    <row r="108" spans="3:39" ht="12.75">
      <c r="C108" s="3">
        <v>103</v>
      </c>
      <c r="D108" s="127" t="s">
        <v>18</v>
      </c>
      <c r="E108" s="127">
        <v>1980</v>
      </c>
      <c r="F108" s="128" t="s">
        <v>178</v>
      </c>
      <c r="G108" s="38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9"/>
      <c r="AL108" s="16">
        <f t="shared" si="3"/>
        <v>0</v>
      </c>
      <c r="AM108" s="180"/>
    </row>
    <row r="109" spans="3:39" ht="12.75">
      <c r="C109" s="3">
        <v>104</v>
      </c>
      <c r="D109" s="36" t="s">
        <v>565</v>
      </c>
      <c r="E109" s="36">
        <v>1980</v>
      </c>
      <c r="F109" s="37" t="s">
        <v>532</v>
      </c>
      <c r="G109" s="38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9"/>
      <c r="AL109" s="16">
        <f t="shared" si="3"/>
        <v>0</v>
      </c>
      <c r="AM109" s="180"/>
    </row>
    <row r="110" spans="3:39" ht="12.75">
      <c r="C110" s="3">
        <v>105</v>
      </c>
      <c r="D110" s="36" t="s">
        <v>522</v>
      </c>
      <c r="E110" s="36">
        <v>1980</v>
      </c>
      <c r="F110" s="37" t="s">
        <v>508</v>
      </c>
      <c r="G110" s="38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9"/>
      <c r="AL110" s="16">
        <f t="shared" si="3"/>
        <v>0</v>
      </c>
      <c r="AM110" s="180"/>
    </row>
    <row r="111" spans="3:39" ht="12.75">
      <c r="C111" s="3">
        <v>106</v>
      </c>
      <c r="D111" s="36" t="s">
        <v>233</v>
      </c>
      <c r="E111" s="36">
        <v>1980</v>
      </c>
      <c r="F111" s="37" t="s">
        <v>22</v>
      </c>
      <c r="G111" s="38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9"/>
      <c r="AL111" s="174">
        <f t="shared" si="3"/>
        <v>0</v>
      </c>
      <c r="AM111" s="180"/>
    </row>
    <row r="112" spans="3:39" ht="12.75">
      <c r="C112" s="3">
        <v>107</v>
      </c>
      <c r="D112" s="36" t="s">
        <v>67</v>
      </c>
      <c r="E112" s="36">
        <v>1980</v>
      </c>
      <c r="F112" s="37" t="s">
        <v>36</v>
      </c>
      <c r="G112" s="38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9"/>
      <c r="AL112" s="16">
        <f t="shared" si="3"/>
        <v>0</v>
      </c>
      <c r="AM112" s="180"/>
    </row>
    <row r="113" spans="3:39" ht="12.75">
      <c r="C113" s="3">
        <v>108</v>
      </c>
      <c r="D113" s="36" t="s">
        <v>145</v>
      </c>
      <c r="E113" s="36">
        <v>1981</v>
      </c>
      <c r="F113" s="37" t="s">
        <v>13</v>
      </c>
      <c r="G113" s="38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9"/>
      <c r="AL113" s="16">
        <f t="shared" si="3"/>
        <v>0</v>
      </c>
      <c r="AM113" s="180"/>
    </row>
    <row r="114" spans="3:39" ht="12.75">
      <c r="C114" s="3">
        <v>109</v>
      </c>
      <c r="D114" s="36" t="s">
        <v>217</v>
      </c>
      <c r="E114" s="36">
        <v>1981</v>
      </c>
      <c r="F114" s="37" t="s">
        <v>13</v>
      </c>
      <c r="G114" s="38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9"/>
      <c r="AL114" s="16">
        <f t="shared" si="3"/>
        <v>0</v>
      </c>
      <c r="AM114" s="180"/>
    </row>
    <row r="115" spans="3:39" ht="12.75">
      <c r="C115" s="3">
        <v>110</v>
      </c>
      <c r="D115" s="36" t="s">
        <v>249</v>
      </c>
      <c r="E115" s="36">
        <v>1981</v>
      </c>
      <c r="F115" s="37" t="s">
        <v>13</v>
      </c>
      <c r="G115" s="38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9"/>
      <c r="AL115" s="16">
        <f t="shared" si="3"/>
        <v>0</v>
      </c>
      <c r="AM115" s="180"/>
    </row>
    <row r="116" spans="3:39" ht="12.75">
      <c r="C116" s="3">
        <v>111</v>
      </c>
      <c r="D116" s="127" t="s">
        <v>9</v>
      </c>
      <c r="E116" s="127">
        <v>1981</v>
      </c>
      <c r="F116" s="128" t="s">
        <v>8</v>
      </c>
      <c r="G116" s="38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9"/>
      <c r="AL116" s="16">
        <f t="shared" si="3"/>
        <v>0</v>
      </c>
      <c r="AM116" s="180"/>
    </row>
    <row r="117" spans="3:39" ht="12.75">
      <c r="C117" s="3">
        <v>112</v>
      </c>
      <c r="D117" s="127" t="s">
        <v>23</v>
      </c>
      <c r="E117" s="127">
        <v>1981</v>
      </c>
      <c r="F117" s="128" t="s">
        <v>8</v>
      </c>
      <c r="G117" s="38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9"/>
      <c r="AL117" s="16">
        <f t="shared" si="3"/>
        <v>0</v>
      </c>
      <c r="AM117" s="180"/>
    </row>
    <row r="118" spans="3:39" ht="12.75">
      <c r="C118" s="3">
        <v>113</v>
      </c>
      <c r="D118" s="36" t="s">
        <v>75</v>
      </c>
      <c r="E118" s="36">
        <v>1982</v>
      </c>
      <c r="F118" s="37" t="s">
        <v>8</v>
      </c>
      <c r="G118" s="38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9"/>
      <c r="AL118" s="16">
        <f t="shared" si="3"/>
        <v>0</v>
      </c>
      <c r="AM118" s="180"/>
    </row>
    <row r="119" spans="3:39" ht="12.75">
      <c r="C119" s="3">
        <v>114</v>
      </c>
      <c r="D119" s="36" t="s">
        <v>84</v>
      </c>
      <c r="E119" s="36">
        <v>1982</v>
      </c>
      <c r="F119" s="37" t="s">
        <v>241</v>
      </c>
      <c r="G119" s="38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9"/>
      <c r="AL119" s="16">
        <f t="shared" si="3"/>
        <v>0</v>
      </c>
      <c r="AM119" s="180"/>
    </row>
    <row r="120" spans="3:39" ht="12.75">
      <c r="C120" s="3">
        <v>115</v>
      </c>
      <c r="D120" s="36" t="s">
        <v>516</v>
      </c>
      <c r="E120" s="36">
        <v>1982</v>
      </c>
      <c r="F120" s="37" t="s">
        <v>8</v>
      </c>
      <c r="G120" s="38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9"/>
      <c r="AL120" s="16">
        <f t="shared" si="3"/>
        <v>0</v>
      </c>
      <c r="AM120" s="180"/>
    </row>
    <row r="121" spans="3:39" ht="12.75">
      <c r="C121" s="3">
        <v>116</v>
      </c>
      <c r="D121" s="36" t="s">
        <v>11</v>
      </c>
      <c r="E121" s="36">
        <v>1982</v>
      </c>
      <c r="F121" s="37" t="s">
        <v>22</v>
      </c>
      <c r="G121" s="38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9"/>
      <c r="AL121" s="16">
        <f t="shared" si="3"/>
        <v>0</v>
      </c>
      <c r="AM121" s="180"/>
    </row>
    <row r="122" spans="3:39" ht="12.75">
      <c r="C122" s="3">
        <v>117</v>
      </c>
      <c r="D122" s="36" t="s">
        <v>449</v>
      </c>
      <c r="E122" s="36">
        <v>1982</v>
      </c>
      <c r="F122" s="37" t="s">
        <v>36</v>
      </c>
      <c r="G122" s="38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9"/>
      <c r="AL122" s="16">
        <f aca="true" t="shared" si="4" ref="AL122:AL151">SUM(G122:AK122)</f>
        <v>0</v>
      </c>
      <c r="AM122" s="180"/>
    </row>
    <row r="123" spans="3:39" ht="12.75">
      <c r="C123" s="3">
        <v>118</v>
      </c>
      <c r="D123" s="36" t="s">
        <v>86</v>
      </c>
      <c r="E123" s="36">
        <v>1982</v>
      </c>
      <c r="F123" s="37" t="s">
        <v>98</v>
      </c>
      <c r="G123" s="38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9"/>
      <c r="AL123" s="16">
        <f t="shared" si="4"/>
        <v>0</v>
      </c>
      <c r="AM123" s="180"/>
    </row>
    <row r="124" spans="3:39" ht="12.75">
      <c r="C124" s="3">
        <v>119</v>
      </c>
      <c r="D124" s="36" t="s">
        <v>136</v>
      </c>
      <c r="E124" s="36">
        <v>1982</v>
      </c>
      <c r="F124" s="37" t="s">
        <v>8</v>
      </c>
      <c r="G124" s="38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9"/>
      <c r="AL124" s="16">
        <f t="shared" si="4"/>
        <v>0</v>
      </c>
      <c r="AM124" s="180"/>
    </row>
    <row r="125" spans="3:39" ht="12.75">
      <c r="C125" s="3">
        <v>120</v>
      </c>
      <c r="D125" s="36" t="s">
        <v>119</v>
      </c>
      <c r="E125" s="36">
        <v>1983</v>
      </c>
      <c r="F125" s="37" t="s">
        <v>13</v>
      </c>
      <c r="G125" s="38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9"/>
      <c r="AL125" s="16">
        <f t="shared" si="4"/>
        <v>0</v>
      </c>
      <c r="AM125" s="180"/>
    </row>
    <row r="126" spans="3:39" ht="12.75">
      <c r="C126" s="3">
        <v>121</v>
      </c>
      <c r="D126" s="36" t="s">
        <v>483</v>
      </c>
      <c r="E126" s="36">
        <v>1983</v>
      </c>
      <c r="F126" s="37" t="s">
        <v>508</v>
      </c>
      <c r="G126" s="38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9"/>
      <c r="AL126" s="16">
        <f t="shared" si="4"/>
        <v>0</v>
      </c>
      <c r="AM126" s="180"/>
    </row>
    <row r="127" spans="3:39" ht="12.75">
      <c r="C127" s="3">
        <v>122</v>
      </c>
      <c r="D127" s="36" t="s">
        <v>68</v>
      </c>
      <c r="E127" s="36">
        <v>1983</v>
      </c>
      <c r="F127" s="37" t="s">
        <v>22</v>
      </c>
      <c r="G127" s="38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9"/>
      <c r="AL127" s="16">
        <f t="shared" si="4"/>
        <v>0</v>
      </c>
      <c r="AM127" s="180"/>
    </row>
    <row r="128" spans="3:39" ht="12.75">
      <c r="C128" s="3">
        <v>123</v>
      </c>
      <c r="D128" s="36" t="s">
        <v>87</v>
      </c>
      <c r="E128" s="36">
        <v>1983</v>
      </c>
      <c r="F128" s="37" t="s">
        <v>83</v>
      </c>
      <c r="G128" s="38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9"/>
      <c r="AL128" s="16">
        <f t="shared" si="4"/>
        <v>0</v>
      </c>
      <c r="AM128" s="180"/>
    </row>
    <row r="129" spans="3:39" ht="12.75">
      <c r="C129" s="3">
        <v>124</v>
      </c>
      <c r="D129" s="36" t="s">
        <v>85</v>
      </c>
      <c r="E129" s="36">
        <v>1983</v>
      </c>
      <c r="F129" s="37" t="s">
        <v>241</v>
      </c>
      <c r="G129" s="38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9"/>
      <c r="AL129" s="16">
        <f t="shared" si="4"/>
        <v>0</v>
      </c>
      <c r="AM129" s="180"/>
    </row>
    <row r="130" spans="3:39" ht="12.75">
      <c r="C130" s="3">
        <v>125</v>
      </c>
      <c r="D130" s="36" t="s">
        <v>89</v>
      </c>
      <c r="E130" s="36">
        <v>1983</v>
      </c>
      <c r="F130" s="37" t="s">
        <v>242</v>
      </c>
      <c r="G130" s="38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9"/>
      <c r="AL130" s="16">
        <f t="shared" si="4"/>
        <v>0</v>
      </c>
      <c r="AM130" s="180"/>
    </row>
    <row r="131" spans="3:39" ht="12.75">
      <c r="C131" s="3">
        <v>126</v>
      </c>
      <c r="D131" s="36" t="s">
        <v>250</v>
      </c>
      <c r="E131" s="36">
        <v>1983</v>
      </c>
      <c r="F131" s="37" t="s">
        <v>36</v>
      </c>
      <c r="G131" s="38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9"/>
      <c r="AL131" s="16">
        <f t="shared" si="4"/>
        <v>0</v>
      </c>
      <c r="AM131" s="180"/>
    </row>
    <row r="132" spans="3:39" ht="12.75">
      <c r="C132" s="3">
        <v>127</v>
      </c>
      <c r="D132" s="36" t="s">
        <v>52</v>
      </c>
      <c r="E132" s="36">
        <v>1983</v>
      </c>
      <c r="F132" s="37" t="s">
        <v>22</v>
      </c>
      <c r="G132" s="38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9"/>
      <c r="AL132" s="16">
        <f t="shared" si="4"/>
        <v>0</v>
      </c>
      <c r="AM132" s="180"/>
    </row>
    <row r="133" spans="3:39" ht="12.75">
      <c r="C133" s="3">
        <v>128</v>
      </c>
      <c r="D133" s="36" t="s">
        <v>596</v>
      </c>
      <c r="E133" s="36">
        <v>1984</v>
      </c>
      <c r="F133" s="37" t="s">
        <v>16</v>
      </c>
      <c r="G133" s="38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9"/>
      <c r="AL133" s="16">
        <f t="shared" si="4"/>
        <v>0</v>
      </c>
      <c r="AM133" s="180"/>
    </row>
    <row r="134" spans="3:39" ht="12.75">
      <c r="C134" s="3">
        <v>129</v>
      </c>
      <c r="D134" s="36" t="s">
        <v>140</v>
      </c>
      <c r="E134" s="36">
        <v>1984</v>
      </c>
      <c r="F134" s="37" t="s">
        <v>241</v>
      </c>
      <c r="G134" s="38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9"/>
      <c r="AL134" s="16">
        <f t="shared" si="4"/>
        <v>0</v>
      </c>
      <c r="AM134" s="180"/>
    </row>
    <row r="135" spans="3:39" ht="12.75">
      <c r="C135" s="3">
        <v>130</v>
      </c>
      <c r="D135" s="36" t="s">
        <v>465</v>
      </c>
      <c r="E135" s="36">
        <v>1984</v>
      </c>
      <c r="F135" s="37" t="s">
        <v>8</v>
      </c>
      <c r="G135" s="38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9"/>
      <c r="AL135" s="16">
        <f t="shared" si="4"/>
        <v>0</v>
      </c>
      <c r="AM135" s="180"/>
    </row>
    <row r="136" spans="3:39" ht="12.75">
      <c r="C136" s="3">
        <v>131</v>
      </c>
      <c r="D136" s="36" t="s">
        <v>118</v>
      </c>
      <c r="E136" s="36">
        <v>1984</v>
      </c>
      <c r="F136" s="37" t="s">
        <v>13</v>
      </c>
      <c r="G136" s="38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9"/>
      <c r="AL136" s="174">
        <f t="shared" si="4"/>
        <v>0</v>
      </c>
      <c r="AM136" s="180"/>
    </row>
    <row r="137" spans="3:39" ht="12.75">
      <c r="C137" s="3">
        <v>132</v>
      </c>
      <c r="D137" s="36" t="s">
        <v>117</v>
      </c>
      <c r="E137" s="36">
        <v>1984</v>
      </c>
      <c r="F137" s="37" t="s">
        <v>13</v>
      </c>
      <c r="G137" s="38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9"/>
      <c r="AL137" s="16">
        <f t="shared" si="4"/>
        <v>0</v>
      </c>
      <c r="AM137" s="180"/>
    </row>
    <row r="138" spans="3:39" ht="12.75">
      <c r="C138" s="3">
        <v>133</v>
      </c>
      <c r="D138" s="36" t="s">
        <v>149</v>
      </c>
      <c r="E138" s="36">
        <v>1984</v>
      </c>
      <c r="F138" s="37" t="s">
        <v>22</v>
      </c>
      <c r="G138" s="38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9"/>
      <c r="AL138" s="16">
        <f t="shared" si="4"/>
        <v>0</v>
      </c>
      <c r="AM138" s="180"/>
    </row>
    <row r="139" spans="3:39" ht="12.75">
      <c r="C139" s="3">
        <v>134</v>
      </c>
      <c r="D139" s="36" t="s">
        <v>88</v>
      </c>
      <c r="E139" s="36">
        <v>1984</v>
      </c>
      <c r="F139" s="37" t="s">
        <v>241</v>
      </c>
      <c r="G139" s="38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9"/>
      <c r="AL139" s="16">
        <f t="shared" si="4"/>
        <v>0</v>
      </c>
      <c r="AM139" s="180"/>
    </row>
    <row r="140" spans="3:39" ht="12.75">
      <c r="C140" s="3">
        <v>135</v>
      </c>
      <c r="D140" s="36" t="s">
        <v>127</v>
      </c>
      <c r="E140" s="36">
        <v>1984</v>
      </c>
      <c r="F140" s="37" t="s">
        <v>13</v>
      </c>
      <c r="G140" s="38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9"/>
      <c r="AL140" s="16">
        <f t="shared" si="4"/>
        <v>0</v>
      </c>
      <c r="AM140" s="180"/>
    </row>
    <row r="141" spans="3:39" ht="12.75">
      <c r="C141" s="3">
        <v>136</v>
      </c>
      <c r="D141" s="36" t="s">
        <v>672</v>
      </c>
      <c r="E141" s="36">
        <v>1985</v>
      </c>
      <c r="F141" s="37" t="s">
        <v>8</v>
      </c>
      <c r="G141" s="38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9"/>
      <c r="AL141" s="16">
        <f t="shared" si="4"/>
        <v>0</v>
      </c>
      <c r="AM141" s="180"/>
    </row>
    <row r="142" spans="3:39" ht="12.75">
      <c r="C142" s="3">
        <v>137</v>
      </c>
      <c r="D142" s="36" t="s">
        <v>107</v>
      </c>
      <c r="E142" s="36">
        <v>1985</v>
      </c>
      <c r="F142" s="37" t="s">
        <v>606</v>
      </c>
      <c r="G142" s="38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9"/>
      <c r="AL142" s="16">
        <f t="shared" si="4"/>
        <v>0</v>
      </c>
      <c r="AM142" s="180"/>
    </row>
    <row r="143" spans="3:39" ht="12.75">
      <c r="C143" s="3">
        <v>138</v>
      </c>
      <c r="D143" s="36" t="s">
        <v>485</v>
      </c>
      <c r="E143" s="36">
        <v>1985</v>
      </c>
      <c r="F143" s="37" t="s">
        <v>508</v>
      </c>
      <c r="G143" s="38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9"/>
      <c r="AL143" s="16">
        <f t="shared" si="4"/>
        <v>0</v>
      </c>
      <c r="AM143" s="180"/>
    </row>
    <row r="144" spans="3:39" ht="12.75">
      <c r="C144" s="3">
        <v>139</v>
      </c>
      <c r="D144" s="36" t="s">
        <v>556</v>
      </c>
      <c r="E144" s="36">
        <v>1985</v>
      </c>
      <c r="F144" s="37" t="s">
        <v>532</v>
      </c>
      <c r="G144" s="38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9"/>
      <c r="AL144" s="16">
        <f t="shared" si="4"/>
        <v>0</v>
      </c>
      <c r="AM144" s="180"/>
    </row>
    <row r="145" spans="3:39" ht="12.75">
      <c r="C145" s="3">
        <v>140</v>
      </c>
      <c r="D145" s="127" t="s">
        <v>47</v>
      </c>
      <c r="E145" s="127">
        <v>1985</v>
      </c>
      <c r="F145" s="128" t="s">
        <v>8</v>
      </c>
      <c r="G145" s="38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9"/>
      <c r="AL145" s="16">
        <f t="shared" si="4"/>
        <v>0</v>
      </c>
      <c r="AM145" s="180"/>
    </row>
    <row r="146" spans="3:39" ht="12.75">
      <c r="C146" s="3">
        <v>141</v>
      </c>
      <c r="D146" s="36" t="s">
        <v>235</v>
      </c>
      <c r="E146" s="36">
        <v>1985</v>
      </c>
      <c r="F146" s="37" t="s">
        <v>241</v>
      </c>
      <c r="G146" s="38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9"/>
      <c r="AL146" s="16">
        <f t="shared" si="4"/>
        <v>0</v>
      </c>
      <c r="AM146" s="180"/>
    </row>
    <row r="147" spans="3:39" ht="12.75">
      <c r="C147" s="3">
        <v>142</v>
      </c>
      <c r="D147" s="36" t="s">
        <v>141</v>
      </c>
      <c r="E147" s="36">
        <v>1985</v>
      </c>
      <c r="F147" s="37" t="s">
        <v>83</v>
      </c>
      <c r="G147" s="38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9"/>
      <c r="AL147" s="16">
        <f t="shared" si="4"/>
        <v>0</v>
      </c>
      <c r="AM147" s="180"/>
    </row>
    <row r="148" spans="3:39" ht="12.75">
      <c r="C148" s="3">
        <v>143</v>
      </c>
      <c r="D148" s="36" t="s">
        <v>76</v>
      </c>
      <c r="E148" s="36">
        <v>1985</v>
      </c>
      <c r="F148" s="37" t="s">
        <v>226</v>
      </c>
      <c r="G148" s="38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9"/>
      <c r="AL148" s="16">
        <f t="shared" si="4"/>
        <v>0</v>
      </c>
      <c r="AM148" s="180"/>
    </row>
    <row r="149" spans="3:39" ht="12.75">
      <c r="C149" s="3">
        <v>144</v>
      </c>
      <c r="D149" s="36" t="s">
        <v>236</v>
      </c>
      <c r="E149" s="36">
        <v>1985</v>
      </c>
      <c r="F149" s="37" t="s">
        <v>8</v>
      </c>
      <c r="G149" s="38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9"/>
      <c r="AL149" s="16">
        <f t="shared" si="4"/>
        <v>0</v>
      </c>
      <c r="AM149" s="180"/>
    </row>
    <row r="150" spans="3:39" ht="12.75">
      <c r="C150" s="3">
        <v>145</v>
      </c>
      <c r="D150" s="36" t="s">
        <v>93</v>
      </c>
      <c r="E150" s="36">
        <v>1985</v>
      </c>
      <c r="F150" s="37" t="s">
        <v>8</v>
      </c>
      <c r="G150" s="38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9"/>
      <c r="AL150" s="16">
        <f t="shared" si="4"/>
        <v>0</v>
      </c>
      <c r="AM150" s="180"/>
    </row>
    <row r="151" spans="3:39" ht="12.75">
      <c r="C151" s="3">
        <v>146</v>
      </c>
      <c r="D151" s="36" t="s">
        <v>95</v>
      </c>
      <c r="E151" s="36">
        <v>1985</v>
      </c>
      <c r="F151" s="37" t="s">
        <v>92</v>
      </c>
      <c r="G151" s="38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9"/>
      <c r="AL151" s="16">
        <f t="shared" si="4"/>
        <v>0</v>
      </c>
      <c r="AM151" s="180"/>
    </row>
    <row r="152" spans="3:39" ht="12.75">
      <c r="C152" s="3">
        <v>147</v>
      </c>
      <c r="D152" s="127" t="s">
        <v>512</v>
      </c>
      <c r="E152" s="127">
        <v>1986</v>
      </c>
      <c r="F152" s="128" t="s">
        <v>532</v>
      </c>
      <c r="G152" s="38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9"/>
      <c r="AL152" s="16">
        <f aca="true" t="shared" si="5" ref="AL152:AL178">SUM(G152:AK152)</f>
        <v>0</v>
      </c>
      <c r="AM152" s="180"/>
    </row>
    <row r="153" spans="3:39" ht="12.75">
      <c r="C153" s="3">
        <v>148</v>
      </c>
      <c r="D153" s="36" t="s">
        <v>569</v>
      </c>
      <c r="E153" s="36">
        <v>1986</v>
      </c>
      <c r="F153" s="37" t="s">
        <v>585</v>
      </c>
      <c r="G153" s="38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9"/>
      <c r="AL153" s="16">
        <f t="shared" si="5"/>
        <v>0</v>
      </c>
      <c r="AM153" s="180"/>
    </row>
    <row r="154" spans="3:39" ht="12.75">
      <c r="C154" s="3">
        <v>149</v>
      </c>
      <c r="D154" s="36" t="s">
        <v>572</v>
      </c>
      <c r="E154" s="36">
        <v>1986</v>
      </c>
      <c r="F154" s="37" t="s">
        <v>36</v>
      </c>
      <c r="G154" s="38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9"/>
      <c r="AL154" s="16">
        <f t="shared" si="5"/>
        <v>0</v>
      </c>
      <c r="AM154" s="180"/>
    </row>
    <row r="155" spans="3:39" ht="12.75">
      <c r="C155" s="3">
        <v>150</v>
      </c>
      <c r="D155" s="36" t="s">
        <v>431</v>
      </c>
      <c r="E155" s="36">
        <v>1986</v>
      </c>
      <c r="F155" s="37" t="s">
        <v>8</v>
      </c>
      <c r="G155" s="38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9"/>
      <c r="AL155" s="16">
        <f t="shared" si="5"/>
        <v>0</v>
      </c>
      <c r="AM155" s="180"/>
    </row>
    <row r="156" spans="3:39" ht="12.75">
      <c r="C156" s="3">
        <v>151</v>
      </c>
      <c r="D156" s="36" t="s">
        <v>444</v>
      </c>
      <c r="E156" s="36">
        <v>1986</v>
      </c>
      <c r="F156" s="37" t="s">
        <v>13</v>
      </c>
      <c r="G156" s="38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9"/>
      <c r="AL156" s="16">
        <f t="shared" si="5"/>
        <v>0</v>
      </c>
      <c r="AM156" s="180"/>
    </row>
    <row r="157" spans="3:39" ht="12.75">
      <c r="C157" s="3">
        <v>152</v>
      </c>
      <c r="D157" s="36" t="s">
        <v>425</v>
      </c>
      <c r="E157" s="36">
        <v>1986</v>
      </c>
      <c r="F157" s="37" t="s">
        <v>8</v>
      </c>
      <c r="G157" s="38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9"/>
      <c r="AL157" s="16">
        <f t="shared" si="5"/>
        <v>0</v>
      </c>
      <c r="AM157" s="180"/>
    </row>
    <row r="158" spans="3:39" ht="12.75">
      <c r="C158" s="3">
        <v>153</v>
      </c>
      <c r="D158" s="36" t="s">
        <v>227</v>
      </c>
      <c r="E158" s="36">
        <v>1986</v>
      </c>
      <c r="F158" s="37" t="s">
        <v>226</v>
      </c>
      <c r="G158" s="38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9"/>
      <c r="AL158" s="16">
        <f t="shared" si="5"/>
        <v>0</v>
      </c>
      <c r="AM158" s="180"/>
    </row>
    <row r="159" spans="3:39" ht="12.75">
      <c r="C159" s="3">
        <v>154</v>
      </c>
      <c r="D159" s="36" t="s">
        <v>97</v>
      </c>
      <c r="E159" s="36">
        <v>1986</v>
      </c>
      <c r="F159" s="37" t="s">
        <v>77</v>
      </c>
      <c r="G159" s="38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9"/>
      <c r="AL159" s="16">
        <f t="shared" si="5"/>
        <v>0</v>
      </c>
      <c r="AM159" s="180"/>
    </row>
    <row r="160" spans="3:39" ht="12.75">
      <c r="C160" s="3">
        <v>155</v>
      </c>
      <c r="D160" s="127" t="s">
        <v>547</v>
      </c>
      <c r="E160" s="127">
        <v>1987</v>
      </c>
      <c r="F160" s="128" t="s">
        <v>585</v>
      </c>
      <c r="G160" s="38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9"/>
      <c r="AL160" s="16">
        <f t="shared" si="5"/>
        <v>0</v>
      </c>
      <c r="AM160" s="180"/>
    </row>
    <row r="161" spans="3:39" ht="12.75">
      <c r="C161" s="3">
        <v>156</v>
      </c>
      <c r="D161" s="36" t="s">
        <v>609</v>
      </c>
      <c r="E161" s="36">
        <v>1987</v>
      </c>
      <c r="F161" s="37" t="s">
        <v>242</v>
      </c>
      <c r="G161" s="38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9"/>
      <c r="AL161" s="16">
        <f t="shared" si="5"/>
        <v>0</v>
      </c>
      <c r="AM161" s="180"/>
    </row>
    <row r="162" spans="3:39" ht="12.75">
      <c r="C162" s="3">
        <v>157</v>
      </c>
      <c r="D162" s="36" t="s">
        <v>608</v>
      </c>
      <c r="E162" s="36">
        <v>1987</v>
      </c>
      <c r="F162" s="37" t="s">
        <v>83</v>
      </c>
      <c r="G162" s="38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9"/>
      <c r="AL162" s="16">
        <f t="shared" si="5"/>
        <v>0</v>
      </c>
      <c r="AM162" s="180"/>
    </row>
    <row r="163" spans="3:39" ht="12.75">
      <c r="C163" s="3">
        <v>158</v>
      </c>
      <c r="D163" s="36" t="s">
        <v>452</v>
      </c>
      <c r="E163" s="36">
        <v>1987</v>
      </c>
      <c r="F163" s="37" t="s">
        <v>51</v>
      </c>
      <c r="G163" s="38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9"/>
      <c r="AL163" s="16">
        <f t="shared" si="5"/>
        <v>0</v>
      </c>
      <c r="AM163" s="180"/>
    </row>
    <row r="164" spans="3:39" ht="12.75">
      <c r="C164" s="3">
        <v>159</v>
      </c>
      <c r="D164" s="36" t="s">
        <v>251</v>
      </c>
      <c r="E164" s="36">
        <v>1987</v>
      </c>
      <c r="F164" s="37" t="s">
        <v>585</v>
      </c>
      <c r="G164" s="38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9"/>
      <c r="AL164" s="16">
        <f t="shared" si="5"/>
        <v>0</v>
      </c>
      <c r="AM164" s="180"/>
    </row>
    <row r="165" spans="3:39" ht="12.75">
      <c r="C165" s="3">
        <v>160</v>
      </c>
      <c r="D165" s="36" t="s">
        <v>490</v>
      </c>
      <c r="E165" s="36">
        <v>1987</v>
      </c>
      <c r="F165" s="37" t="s">
        <v>8</v>
      </c>
      <c r="G165" s="38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9"/>
      <c r="AL165" s="16">
        <f t="shared" si="5"/>
        <v>0</v>
      </c>
      <c r="AM165" s="180"/>
    </row>
    <row r="166" spans="3:39" ht="12.75">
      <c r="C166" s="3">
        <v>161</v>
      </c>
      <c r="D166" s="36" t="s">
        <v>501</v>
      </c>
      <c r="E166" s="36">
        <v>1987</v>
      </c>
      <c r="F166" s="37" t="s">
        <v>241</v>
      </c>
      <c r="G166" s="38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9"/>
      <c r="AL166" s="16">
        <f t="shared" si="5"/>
        <v>0</v>
      </c>
      <c r="AM166" s="180"/>
    </row>
    <row r="167" spans="3:39" ht="12.75">
      <c r="C167" s="3">
        <v>162</v>
      </c>
      <c r="D167" s="36" t="s">
        <v>154</v>
      </c>
      <c r="E167" s="36">
        <v>1987</v>
      </c>
      <c r="F167" s="37" t="s">
        <v>8</v>
      </c>
      <c r="G167" s="38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9"/>
      <c r="AL167" s="174">
        <f t="shared" si="5"/>
        <v>0</v>
      </c>
      <c r="AM167" s="180"/>
    </row>
    <row r="168" spans="3:39" ht="12.75">
      <c r="C168" s="3">
        <v>163</v>
      </c>
      <c r="D168" s="36" t="s">
        <v>253</v>
      </c>
      <c r="E168" s="36">
        <v>1987</v>
      </c>
      <c r="F168" s="37" t="s">
        <v>98</v>
      </c>
      <c r="G168" s="38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9"/>
      <c r="AL168" s="16">
        <f t="shared" si="5"/>
        <v>0</v>
      </c>
      <c r="AM168" s="180"/>
    </row>
    <row r="169" spans="3:39" ht="12.75">
      <c r="C169" s="3">
        <v>164</v>
      </c>
      <c r="D169" s="36" t="s">
        <v>86</v>
      </c>
      <c r="E169" s="36">
        <v>1987</v>
      </c>
      <c r="F169" s="37" t="s">
        <v>16</v>
      </c>
      <c r="G169" s="38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9"/>
      <c r="AL169" s="16">
        <f t="shared" si="5"/>
        <v>0</v>
      </c>
      <c r="AM169" s="180"/>
    </row>
    <row r="170" spans="3:39" ht="12.75">
      <c r="C170" s="3">
        <v>165</v>
      </c>
      <c r="D170" s="36" t="s">
        <v>91</v>
      </c>
      <c r="E170" s="36">
        <v>1987</v>
      </c>
      <c r="F170" s="37" t="s">
        <v>92</v>
      </c>
      <c r="G170" s="38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9"/>
      <c r="AL170" s="16">
        <f t="shared" si="5"/>
        <v>0</v>
      </c>
      <c r="AM170" s="180"/>
    </row>
    <row r="171" spans="3:39" ht="12.75">
      <c r="C171" s="3">
        <v>166</v>
      </c>
      <c r="D171" s="36" t="s">
        <v>94</v>
      </c>
      <c r="E171" s="36">
        <v>1987</v>
      </c>
      <c r="F171" s="37" t="s">
        <v>92</v>
      </c>
      <c r="G171" s="38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9"/>
      <c r="AL171" s="16">
        <f t="shared" si="5"/>
        <v>0</v>
      </c>
      <c r="AM171" s="180"/>
    </row>
    <row r="172" spans="3:39" ht="12.75">
      <c r="C172" s="3">
        <v>167</v>
      </c>
      <c r="D172" s="36" t="s">
        <v>667</v>
      </c>
      <c r="E172" s="36">
        <v>1988</v>
      </c>
      <c r="F172" s="37" t="s">
        <v>51</v>
      </c>
      <c r="G172" s="38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194"/>
      <c r="AF172" s="36"/>
      <c r="AG172" s="36"/>
      <c r="AH172" s="36"/>
      <c r="AI172" s="36"/>
      <c r="AJ172" s="36"/>
      <c r="AK172" s="39"/>
      <c r="AL172" s="174">
        <f t="shared" si="5"/>
        <v>0</v>
      </c>
      <c r="AM172" s="180"/>
    </row>
    <row r="173" spans="3:39" ht="12.75">
      <c r="C173" s="3">
        <v>168</v>
      </c>
      <c r="D173" s="36" t="s">
        <v>228</v>
      </c>
      <c r="E173" s="36">
        <v>1988</v>
      </c>
      <c r="F173" s="37" t="s">
        <v>36</v>
      </c>
      <c r="G173" s="38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9"/>
      <c r="AL173" s="16">
        <f t="shared" si="5"/>
        <v>0</v>
      </c>
      <c r="AM173" s="180"/>
    </row>
    <row r="174" spans="3:39" ht="12.75">
      <c r="C174" s="3">
        <v>169</v>
      </c>
      <c r="D174" s="36" t="s">
        <v>252</v>
      </c>
      <c r="E174" s="36">
        <v>1988</v>
      </c>
      <c r="F174" s="37" t="s">
        <v>98</v>
      </c>
      <c r="G174" s="38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9"/>
      <c r="AL174" s="16">
        <f t="shared" si="5"/>
        <v>0</v>
      </c>
      <c r="AM174" s="180"/>
    </row>
    <row r="175" spans="3:39" ht="12.75">
      <c r="C175" s="3">
        <v>170</v>
      </c>
      <c r="D175" s="36"/>
      <c r="E175" s="36"/>
      <c r="F175" s="37"/>
      <c r="G175" s="38"/>
      <c r="H175" s="36"/>
      <c r="I175" s="179"/>
      <c r="J175" s="179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9"/>
      <c r="AL175" s="16">
        <f t="shared" si="5"/>
        <v>0</v>
      </c>
      <c r="AM175" s="180"/>
    </row>
    <row r="176" spans="3:39" ht="12.75">
      <c r="C176" s="3">
        <v>171</v>
      </c>
      <c r="D176" s="36"/>
      <c r="E176" s="36"/>
      <c r="F176" s="37"/>
      <c r="G176" s="38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9"/>
      <c r="AL176" s="16">
        <f t="shared" si="5"/>
        <v>0</v>
      </c>
      <c r="AM176" s="180"/>
    </row>
    <row r="177" spans="3:39" ht="12.75">
      <c r="C177" s="3">
        <v>172</v>
      </c>
      <c r="D177" s="36"/>
      <c r="E177" s="36"/>
      <c r="F177" s="37"/>
      <c r="G177" s="38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9"/>
      <c r="AL177" s="16">
        <f t="shared" si="5"/>
        <v>0</v>
      </c>
      <c r="AM177" s="180"/>
    </row>
    <row r="178" spans="3:39" ht="12.75">
      <c r="C178" s="3">
        <v>173</v>
      </c>
      <c r="D178" s="36"/>
      <c r="E178" s="36"/>
      <c r="F178" s="37"/>
      <c r="G178" s="38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9"/>
      <c r="AL178" s="16">
        <f t="shared" si="5"/>
        <v>0</v>
      </c>
      <c r="AM178" s="180"/>
    </row>
    <row r="179" spans="3:39" ht="12.75">
      <c r="C179" s="3">
        <v>174</v>
      </c>
      <c r="D179" s="36"/>
      <c r="E179" s="36"/>
      <c r="F179" s="37"/>
      <c r="G179" s="38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9"/>
      <c r="AL179" s="16"/>
      <c r="AM179" s="180"/>
    </row>
    <row r="180" spans="3:39" ht="12.75">
      <c r="C180" s="3">
        <v>175</v>
      </c>
      <c r="D180" s="36"/>
      <c r="E180" s="36"/>
      <c r="F180" s="37"/>
      <c r="G180" s="38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9"/>
      <c r="AL180" s="16"/>
      <c r="AM180" s="180"/>
    </row>
    <row r="181" spans="3:39" ht="12.75">
      <c r="C181" s="3">
        <v>176</v>
      </c>
      <c r="D181" s="36"/>
      <c r="E181" s="36"/>
      <c r="F181" s="37"/>
      <c r="G181" s="38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9"/>
      <c r="AL181" s="16"/>
      <c r="AM181" s="180"/>
    </row>
    <row r="182" spans="3:39" ht="12.75">
      <c r="C182" s="3">
        <v>177</v>
      </c>
      <c r="D182" s="36"/>
      <c r="E182" s="36"/>
      <c r="F182" s="37"/>
      <c r="G182" s="38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9"/>
      <c r="AL182" s="16"/>
      <c r="AM182" s="180"/>
    </row>
    <row r="183" ht="12.75">
      <c r="C183" s="3">
        <v>178</v>
      </c>
    </row>
    <row r="184" ht="12.75">
      <c r="C184" s="3">
        <v>179</v>
      </c>
    </row>
    <row r="185" ht="12.75">
      <c r="C185" s="3">
        <v>180</v>
      </c>
    </row>
    <row r="186" ht="12.75">
      <c r="C186" s="3">
        <v>181</v>
      </c>
    </row>
    <row r="187" ht="12.75">
      <c r="C187" s="3">
        <v>182</v>
      </c>
    </row>
    <row r="188" ht="12.75">
      <c r="C188" s="3">
        <v>183</v>
      </c>
    </row>
    <row r="189" ht="12.75">
      <c r="C189" s="3">
        <v>184</v>
      </c>
    </row>
    <row r="190" ht="12.75">
      <c r="C190" s="3">
        <v>185</v>
      </c>
    </row>
    <row r="191" ht="12.75">
      <c r="C191" s="3">
        <v>186</v>
      </c>
    </row>
    <row r="192" ht="12.75">
      <c r="C192" s="3">
        <v>187</v>
      </c>
    </row>
    <row r="193" ht="12.75">
      <c r="C193" s="3">
        <v>188</v>
      </c>
    </row>
    <row r="194" ht="12.75">
      <c r="C194" s="3">
        <v>189</v>
      </c>
    </row>
    <row r="195" ht="12.75">
      <c r="C195" s="3">
        <v>190</v>
      </c>
    </row>
    <row r="196" ht="12.75">
      <c r="C196" s="3">
        <v>191</v>
      </c>
    </row>
    <row r="197" ht="12.75">
      <c r="C197" s="3">
        <v>192</v>
      </c>
    </row>
    <row r="198" ht="12.75">
      <c r="C198" s="3">
        <v>193</v>
      </c>
    </row>
    <row r="199" ht="12.75">
      <c r="C199" s="3">
        <v>194</v>
      </c>
    </row>
    <row r="200" ht="12.75">
      <c r="C200" s="3">
        <v>195</v>
      </c>
    </row>
    <row r="201" ht="12.75">
      <c r="C201" s="3">
        <v>196</v>
      </c>
    </row>
    <row r="202" ht="12.75">
      <c r="C202" s="3">
        <v>197</v>
      </c>
    </row>
    <row r="203" ht="12.75">
      <c r="C203" s="3">
        <v>198</v>
      </c>
    </row>
    <row r="204" ht="12.75">
      <c r="C204" s="3">
        <v>199</v>
      </c>
    </row>
    <row r="205" ht="12.75">
      <c r="C205" s="3">
        <v>200</v>
      </c>
    </row>
    <row r="206" ht="12.75">
      <c r="C206" s="3">
        <v>201</v>
      </c>
    </row>
    <row r="207" ht="12.75">
      <c r="C207" s="3">
        <v>202</v>
      </c>
    </row>
    <row r="208" ht="12.75">
      <c r="C208" s="3">
        <v>203</v>
      </c>
    </row>
    <row r="209" ht="12.75">
      <c r="C209" s="3">
        <v>204</v>
      </c>
    </row>
    <row r="210" ht="12.75">
      <c r="C210" s="3">
        <v>205</v>
      </c>
    </row>
    <row r="211" ht="12.75">
      <c r="C211" s="3">
        <v>206</v>
      </c>
    </row>
    <row r="212" ht="12.75">
      <c r="C212" s="3">
        <v>207</v>
      </c>
    </row>
    <row r="213" ht="12.75">
      <c r="C213" s="3">
        <v>208</v>
      </c>
    </row>
    <row r="214" ht="12.75">
      <c r="C214" s="3">
        <v>209</v>
      </c>
    </row>
    <row r="215" ht="12.75">
      <c r="C215" s="3">
        <v>210</v>
      </c>
    </row>
    <row r="216" ht="12.75">
      <c r="C216" s="3">
        <v>211</v>
      </c>
    </row>
    <row r="217" ht="12.75">
      <c r="C217" s="3">
        <v>212</v>
      </c>
    </row>
    <row r="218" ht="12.75">
      <c r="C218" s="3">
        <v>213</v>
      </c>
    </row>
    <row r="219" ht="12.75">
      <c r="C219" s="3">
        <v>214</v>
      </c>
    </row>
    <row r="220" ht="12.75">
      <c r="C220" s="3">
        <v>215</v>
      </c>
    </row>
    <row r="221" ht="12.75">
      <c r="C221" s="3">
        <v>216</v>
      </c>
    </row>
    <row r="222" ht="12.75">
      <c r="C222" s="3">
        <v>217</v>
      </c>
    </row>
    <row r="223" ht="12.75">
      <c r="C223" s="3">
        <v>218</v>
      </c>
    </row>
    <row r="224" ht="12.75">
      <c r="C224" s="3">
        <v>219</v>
      </c>
    </row>
    <row r="225" ht="12.75">
      <c r="C225" s="3">
        <v>220</v>
      </c>
    </row>
    <row r="226" ht="12.75">
      <c r="C226" s="3">
        <v>221</v>
      </c>
    </row>
    <row r="227" ht="12.75">
      <c r="C227" s="3">
        <v>222</v>
      </c>
    </row>
    <row r="228" ht="12.75">
      <c r="C228" s="3">
        <v>223</v>
      </c>
    </row>
    <row r="229" ht="12.75">
      <c r="C229" s="3">
        <v>224</v>
      </c>
    </row>
    <row r="230" ht="12.75">
      <c r="C230" s="3">
        <v>225</v>
      </c>
    </row>
  </sheetData>
  <printOptions/>
  <pageMargins left="0.1968503937007874" right="0" top="0.1968503937007874" bottom="0.1968503937007874" header="0.5118110236220472" footer="0.5118110236220472"/>
  <pageSetup horizontalDpi="300" verticalDpi="300" orientation="landscape" paperSize="9" scale="75" r:id="rId1"/>
  <headerFooter alignWithMargins="0">
    <oddHeader>&amp;Linfo:www.volny.cz/aces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BW61"/>
  <sheetViews>
    <sheetView workbookViewId="0" topLeftCell="A20">
      <pane xSplit="6" topLeftCell="AL1" activePane="topRight" state="frozen"/>
      <selection pane="topLeft" activeCell="A5" sqref="A5"/>
      <selection pane="topRight" activeCell="C1" sqref="C1:AM39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16.625" style="0" bestFit="1" customWidth="1"/>
    <col min="5" max="5" width="7.00390625" style="0" bestFit="1" customWidth="1"/>
    <col min="6" max="6" width="19.875" style="0" bestFit="1" customWidth="1"/>
    <col min="7" max="7" width="3.625" style="0" customWidth="1"/>
    <col min="8" max="36" width="3.00390625" style="0" customWidth="1"/>
    <col min="37" max="37" width="4.00390625" style="0" bestFit="1" customWidth="1"/>
    <col min="38" max="38" width="5.375" style="0" bestFit="1" customWidth="1"/>
    <col min="39" max="39" width="3.00390625" style="185" customWidth="1"/>
  </cols>
  <sheetData>
    <row r="1" spans="15:16" ht="27.75">
      <c r="O1" s="28" t="s">
        <v>697</v>
      </c>
      <c r="P1" s="28"/>
    </row>
    <row r="2" ht="18">
      <c r="O2" s="25" t="s">
        <v>698</v>
      </c>
    </row>
    <row r="3" ht="13.5" thickBot="1"/>
    <row r="4" spans="3:39" ht="19.5" thickBot="1">
      <c r="C4" s="27" t="s">
        <v>29</v>
      </c>
      <c r="D4" s="6"/>
      <c r="E4" s="6"/>
      <c r="F4" s="8" t="s">
        <v>700</v>
      </c>
      <c r="G4" s="118" t="s">
        <v>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8"/>
      <c r="AK4" s="41"/>
      <c r="AL4" s="41"/>
      <c r="AM4" s="113"/>
    </row>
    <row r="5" spans="3:75" ht="216" thickBot="1">
      <c r="C5" s="9" t="s">
        <v>0</v>
      </c>
      <c r="D5" s="10" t="s">
        <v>1</v>
      </c>
      <c r="E5" s="10" t="s">
        <v>3</v>
      </c>
      <c r="F5" s="14" t="s">
        <v>4</v>
      </c>
      <c r="G5" s="26" t="s">
        <v>147</v>
      </c>
      <c r="H5" s="11" t="s">
        <v>724</v>
      </c>
      <c r="I5" s="11" t="s">
        <v>731</v>
      </c>
      <c r="J5" s="11" t="s">
        <v>732</v>
      </c>
      <c r="K5" s="11" t="s">
        <v>797</v>
      </c>
      <c r="L5" s="11" t="s">
        <v>756</v>
      </c>
      <c r="M5" s="11" t="s">
        <v>725</v>
      </c>
      <c r="N5" s="11" t="s">
        <v>726</v>
      </c>
      <c r="O5" s="11" t="s">
        <v>727</v>
      </c>
      <c r="P5" s="11" t="s">
        <v>781</v>
      </c>
      <c r="Q5" s="11" t="s">
        <v>801</v>
      </c>
      <c r="R5" s="11" t="s">
        <v>800</v>
      </c>
      <c r="S5" s="11" t="s">
        <v>823</v>
      </c>
      <c r="T5" s="11" t="s">
        <v>782</v>
      </c>
      <c r="U5" s="11" t="s">
        <v>783</v>
      </c>
      <c r="V5" s="11" t="s">
        <v>784</v>
      </c>
      <c r="W5" s="11" t="s">
        <v>785</v>
      </c>
      <c r="X5" s="11" t="s">
        <v>786</v>
      </c>
      <c r="Y5" s="11" t="s">
        <v>787</v>
      </c>
      <c r="Z5" s="11" t="s">
        <v>788</v>
      </c>
      <c r="AA5" s="11" t="s">
        <v>789</v>
      </c>
      <c r="AB5" s="11" t="s">
        <v>790</v>
      </c>
      <c r="AC5" s="11" t="s">
        <v>791</v>
      </c>
      <c r="AD5" s="11" t="s">
        <v>792</v>
      </c>
      <c r="AE5" s="11" t="s">
        <v>793</v>
      </c>
      <c r="AF5" s="11" t="s">
        <v>794</v>
      </c>
      <c r="AG5" s="11" t="s">
        <v>795</v>
      </c>
      <c r="AH5" s="11" t="s">
        <v>796</v>
      </c>
      <c r="AI5" s="11" t="s">
        <v>896</v>
      </c>
      <c r="AJ5" s="11" t="s">
        <v>895</v>
      </c>
      <c r="AK5" s="157" t="s">
        <v>578</v>
      </c>
      <c r="AL5" s="156" t="s">
        <v>6</v>
      </c>
      <c r="AM5" s="40" t="s">
        <v>146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3:39" ht="12.75">
      <c r="C6" s="29">
        <v>1</v>
      </c>
      <c r="D6" s="220" t="s">
        <v>30</v>
      </c>
      <c r="E6" s="220">
        <v>1958</v>
      </c>
      <c r="F6" s="221" t="s">
        <v>585</v>
      </c>
      <c r="G6" s="23">
        <v>22</v>
      </c>
      <c r="H6" s="22">
        <v>22</v>
      </c>
      <c r="I6" s="22"/>
      <c r="J6" s="22">
        <v>22</v>
      </c>
      <c r="K6" s="22">
        <v>22</v>
      </c>
      <c r="L6" s="22"/>
      <c r="M6" s="22">
        <v>22</v>
      </c>
      <c r="N6" s="22">
        <v>22</v>
      </c>
      <c r="O6" s="22"/>
      <c r="P6" s="22">
        <v>22</v>
      </c>
      <c r="Q6" s="22">
        <v>22</v>
      </c>
      <c r="R6" s="22">
        <v>22</v>
      </c>
      <c r="S6" s="22">
        <v>22</v>
      </c>
      <c r="T6" s="22">
        <v>22</v>
      </c>
      <c r="U6" s="22">
        <v>22</v>
      </c>
      <c r="V6" s="22">
        <v>22</v>
      </c>
      <c r="W6" s="22">
        <v>22</v>
      </c>
      <c r="X6" s="22"/>
      <c r="Y6" s="22">
        <v>22</v>
      </c>
      <c r="Z6" s="22"/>
      <c r="AA6" s="22">
        <v>22</v>
      </c>
      <c r="AB6" s="22">
        <v>22</v>
      </c>
      <c r="AC6" s="22"/>
      <c r="AD6" s="22">
        <v>22</v>
      </c>
      <c r="AE6" s="22"/>
      <c r="AF6" s="22">
        <v>11</v>
      </c>
      <c r="AG6" s="22">
        <v>22</v>
      </c>
      <c r="AH6" s="22">
        <v>22</v>
      </c>
      <c r="AI6" s="22">
        <v>22</v>
      </c>
      <c r="AJ6" s="24"/>
      <c r="AK6" s="213"/>
      <c r="AL6" s="184">
        <f aca="true" t="shared" si="0" ref="AL6:AL61">SUM(G6:AK6)</f>
        <v>473</v>
      </c>
      <c r="AM6" s="3">
        <v>22</v>
      </c>
    </row>
    <row r="7" spans="3:39" ht="12.75">
      <c r="C7" s="30">
        <v>2</v>
      </c>
      <c r="D7" s="33" t="s">
        <v>594</v>
      </c>
      <c r="E7" s="33">
        <v>1965</v>
      </c>
      <c r="F7" s="34" t="s">
        <v>8</v>
      </c>
      <c r="G7" s="13">
        <v>18</v>
      </c>
      <c r="H7" s="2">
        <v>18</v>
      </c>
      <c r="I7" s="2"/>
      <c r="J7" s="2">
        <v>18</v>
      </c>
      <c r="K7" s="2">
        <v>18</v>
      </c>
      <c r="L7" s="2">
        <v>22</v>
      </c>
      <c r="M7" s="2">
        <v>18</v>
      </c>
      <c r="N7" s="2">
        <v>18</v>
      </c>
      <c r="O7" s="2">
        <v>18</v>
      </c>
      <c r="P7" s="2">
        <v>18</v>
      </c>
      <c r="Q7" s="2">
        <v>18</v>
      </c>
      <c r="R7" s="2">
        <v>18</v>
      </c>
      <c r="S7" s="2">
        <v>12</v>
      </c>
      <c r="T7" s="2"/>
      <c r="U7" s="2">
        <v>15</v>
      </c>
      <c r="V7" s="2">
        <v>18</v>
      </c>
      <c r="W7" s="2">
        <v>18</v>
      </c>
      <c r="X7" s="2">
        <v>22</v>
      </c>
      <c r="Y7" s="2">
        <v>15</v>
      </c>
      <c r="Z7" s="2"/>
      <c r="AA7" s="2">
        <v>15</v>
      </c>
      <c r="AB7" s="2">
        <v>18</v>
      </c>
      <c r="AC7" s="2"/>
      <c r="AD7" s="2">
        <v>18</v>
      </c>
      <c r="AE7" s="2">
        <v>22</v>
      </c>
      <c r="AF7" s="2">
        <v>18</v>
      </c>
      <c r="AG7" s="2">
        <v>18</v>
      </c>
      <c r="AH7" s="2">
        <v>15</v>
      </c>
      <c r="AI7" s="2">
        <v>15</v>
      </c>
      <c r="AJ7" s="15">
        <v>22</v>
      </c>
      <c r="AK7" s="192"/>
      <c r="AL7" s="184">
        <f t="shared" si="0"/>
        <v>463</v>
      </c>
      <c r="AM7" s="3">
        <v>26</v>
      </c>
    </row>
    <row r="8" spans="3:39" ht="12.75">
      <c r="C8" s="31">
        <v>3</v>
      </c>
      <c r="D8" s="33" t="s">
        <v>673</v>
      </c>
      <c r="E8" s="33">
        <v>1966</v>
      </c>
      <c r="F8" s="34" t="s">
        <v>585</v>
      </c>
      <c r="G8" s="13"/>
      <c r="H8" s="2"/>
      <c r="I8" s="2"/>
      <c r="J8" s="2"/>
      <c r="K8" s="2">
        <v>15</v>
      </c>
      <c r="L8" s="2"/>
      <c r="M8" s="2">
        <v>15</v>
      </c>
      <c r="N8" s="2">
        <v>15</v>
      </c>
      <c r="O8" s="2"/>
      <c r="P8" s="2"/>
      <c r="Q8" s="2"/>
      <c r="R8" s="2">
        <v>15</v>
      </c>
      <c r="S8" s="2">
        <v>18</v>
      </c>
      <c r="T8" s="2"/>
      <c r="U8" s="2">
        <v>18</v>
      </c>
      <c r="V8" s="2">
        <v>15</v>
      </c>
      <c r="W8" s="2"/>
      <c r="X8" s="2">
        <v>18</v>
      </c>
      <c r="Y8" s="2">
        <v>18</v>
      </c>
      <c r="Z8" s="2">
        <v>22</v>
      </c>
      <c r="AA8" s="2">
        <v>18</v>
      </c>
      <c r="AB8" s="2"/>
      <c r="AC8" s="2"/>
      <c r="AD8" s="2"/>
      <c r="AE8" s="2">
        <v>18</v>
      </c>
      <c r="AF8" s="2">
        <v>22</v>
      </c>
      <c r="AG8" s="2">
        <v>15</v>
      </c>
      <c r="AH8" s="2">
        <v>18</v>
      </c>
      <c r="AI8" s="2">
        <v>18</v>
      </c>
      <c r="AJ8" s="15">
        <v>18</v>
      </c>
      <c r="AK8" s="196">
        <v>42</v>
      </c>
      <c r="AL8" s="184">
        <f t="shared" si="0"/>
        <v>338</v>
      </c>
      <c r="AM8" s="3">
        <v>18</v>
      </c>
    </row>
    <row r="9" spans="3:39" ht="12.75">
      <c r="C9" s="3">
        <v>4</v>
      </c>
      <c r="D9" s="45" t="s">
        <v>447</v>
      </c>
      <c r="E9" s="45">
        <v>1963</v>
      </c>
      <c r="F9" s="46" t="s">
        <v>20</v>
      </c>
      <c r="G9" s="13">
        <v>10</v>
      </c>
      <c r="H9" s="2">
        <v>12</v>
      </c>
      <c r="I9" s="2">
        <v>15</v>
      </c>
      <c r="J9" s="2">
        <v>15</v>
      </c>
      <c r="K9" s="2">
        <v>12</v>
      </c>
      <c r="L9" s="2"/>
      <c r="M9" s="2">
        <v>12</v>
      </c>
      <c r="N9" s="2">
        <v>11</v>
      </c>
      <c r="O9" s="2">
        <v>15</v>
      </c>
      <c r="P9" s="2">
        <v>15</v>
      </c>
      <c r="Q9" s="2">
        <v>12</v>
      </c>
      <c r="R9" s="2"/>
      <c r="S9" s="2"/>
      <c r="T9" s="2">
        <v>18</v>
      </c>
      <c r="U9" s="2"/>
      <c r="V9" s="2">
        <v>11</v>
      </c>
      <c r="W9" s="2">
        <v>15</v>
      </c>
      <c r="X9" s="2">
        <v>15</v>
      </c>
      <c r="Y9" s="2">
        <v>12</v>
      </c>
      <c r="Z9" s="2">
        <v>18</v>
      </c>
      <c r="AA9" s="2"/>
      <c r="AB9" s="2">
        <v>15</v>
      </c>
      <c r="AC9" s="2">
        <v>22</v>
      </c>
      <c r="AD9" s="2"/>
      <c r="AE9" s="2">
        <v>12</v>
      </c>
      <c r="AF9" s="2">
        <v>15</v>
      </c>
      <c r="AG9" s="2"/>
      <c r="AH9" s="2">
        <v>11</v>
      </c>
      <c r="AI9" s="2"/>
      <c r="AJ9" s="15">
        <v>15</v>
      </c>
      <c r="AK9" s="192"/>
      <c r="AL9" s="174">
        <f t="shared" si="0"/>
        <v>308</v>
      </c>
      <c r="AM9" s="169">
        <v>22</v>
      </c>
    </row>
    <row r="10" spans="3:39" ht="12.75">
      <c r="C10" s="3">
        <v>5</v>
      </c>
      <c r="D10" s="32" t="s">
        <v>42</v>
      </c>
      <c r="E10" s="32">
        <v>1959</v>
      </c>
      <c r="F10" s="35" t="s">
        <v>776</v>
      </c>
      <c r="G10" s="13">
        <v>6</v>
      </c>
      <c r="H10" s="2">
        <v>9</v>
      </c>
      <c r="I10" s="2">
        <v>10</v>
      </c>
      <c r="J10" s="2">
        <v>10</v>
      </c>
      <c r="K10" s="2"/>
      <c r="L10" s="2">
        <v>11</v>
      </c>
      <c r="M10" s="2">
        <v>10</v>
      </c>
      <c r="N10" s="2">
        <v>8</v>
      </c>
      <c r="O10" s="2"/>
      <c r="P10" s="2"/>
      <c r="Q10" s="2"/>
      <c r="R10" s="2"/>
      <c r="S10" s="2">
        <v>11</v>
      </c>
      <c r="T10" s="2"/>
      <c r="U10" s="2">
        <v>11</v>
      </c>
      <c r="V10" s="2">
        <v>8</v>
      </c>
      <c r="W10" s="2">
        <v>10</v>
      </c>
      <c r="X10" s="2"/>
      <c r="Y10" s="2"/>
      <c r="Z10" s="2">
        <v>15</v>
      </c>
      <c r="AA10" s="2">
        <v>12</v>
      </c>
      <c r="AB10" s="2">
        <v>9</v>
      </c>
      <c r="AC10" s="2"/>
      <c r="AD10" s="2">
        <v>12</v>
      </c>
      <c r="AE10" s="2">
        <v>10</v>
      </c>
      <c r="AF10" s="2">
        <v>10</v>
      </c>
      <c r="AG10" s="2">
        <v>11</v>
      </c>
      <c r="AH10" s="2"/>
      <c r="AI10" s="2"/>
      <c r="AJ10" s="15">
        <v>11</v>
      </c>
      <c r="AK10" s="192">
        <v>42</v>
      </c>
      <c r="AL10" s="174">
        <f t="shared" si="0"/>
        <v>236</v>
      </c>
      <c r="AM10" s="169">
        <v>20</v>
      </c>
    </row>
    <row r="11" spans="3:39" ht="12.75">
      <c r="C11" s="3">
        <v>6</v>
      </c>
      <c r="D11" s="45" t="s">
        <v>443</v>
      </c>
      <c r="E11" s="45">
        <v>1964</v>
      </c>
      <c r="F11" s="46" t="s">
        <v>20</v>
      </c>
      <c r="G11" s="13">
        <v>7</v>
      </c>
      <c r="H11" s="2">
        <v>8</v>
      </c>
      <c r="I11" s="2">
        <v>8</v>
      </c>
      <c r="J11" s="2">
        <v>9</v>
      </c>
      <c r="K11" s="2"/>
      <c r="L11" s="2">
        <v>12</v>
      </c>
      <c r="M11" s="2"/>
      <c r="N11" s="2"/>
      <c r="O11" s="2">
        <v>11</v>
      </c>
      <c r="P11" s="2"/>
      <c r="Q11" s="2"/>
      <c r="R11" s="2">
        <v>12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v>11</v>
      </c>
      <c r="AE11" s="2"/>
      <c r="AF11" s="2">
        <v>9</v>
      </c>
      <c r="AG11" s="2">
        <v>10</v>
      </c>
      <c r="AH11" s="2">
        <v>8</v>
      </c>
      <c r="AI11" s="2"/>
      <c r="AJ11" s="15">
        <v>10</v>
      </c>
      <c r="AK11" s="192">
        <v>42</v>
      </c>
      <c r="AL11" s="16">
        <f t="shared" si="0"/>
        <v>157</v>
      </c>
      <c r="AM11" s="169">
        <v>13</v>
      </c>
    </row>
    <row r="12" spans="3:39" ht="12.75">
      <c r="C12" s="3">
        <v>7</v>
      </c>
      <c r="D12" s="2" t="s">
        <v>442</v>
      </c>
      <c r="E12" s="2">
        <v>1967</v>
      </c>
      <c r="F12" s="4" t="s">
        <v>20</v>
      </c>
      <c r="G12" s="13">
        <v>11</v>
      </c>
      <c r="H12" s="2">
        <v>10</v>
      </c>
      <c r="I12" s="2">
        <v>18</v>
      </c>
      <c r="J12" s="2">
        <v>12</v>
      </c>
      <c r="K12" s="2"/>
      <c r="L12" s="2">
        <v>18</v>
      </c>
      <c r="M12" s="2"/>
      <c r="N12" s="2"/>
      <c r="O12" s="2">
        <v>12</v>
      </c>
      <c r="P12" s="2"/>
      <c r="Q12" s="2"/>
      <c r="R12" s="2"/>
      <c r="S12" s="2"/>
      <c r="T12" s="2"/>
      <c r="U12" s="2"/>
      <c r="V12" s="2">
        <v>10</v>
      </c>
      <c r="W12" s="2">
        <v>12</v>
      </c>
      <c r="X12" s="2"/>
      <c r="Y12" s="2"/>
      <c r="Z12" s="2"/>
      <c r="AA12" s="2"/>
      <c r="AB12" s="2"/>
      <c r="AC12" s="2"/>
      <c r="AD12" s="2"/>
      <c r="AE12" s="2"/>
      <c r="AF12" s="2">
        <v>12</v>
      </c>
      <c r="AG12" s="2">
        <v>12</v>
      </c>
      <c r="AH12" s="2">
        <v>12</v>
      </c>
      <c r="AI12" s="2"/>
      <c r="AJ12" s="15">
        <v>12</v>
      </c>
      <c r="AK12" s="192"/>
      <c r="AL12" s="16">
        <f t="shared" si="0"/>
        <v>151</v>
      </c>
      <c r="AM12" s="169">
        <v>12</v>
      </c>
    </row>
    <row r="13" spans="3:39" ht="12.75">
      <c r="C13" s="3">
        <v>8</v>
      </c>
      <c r="D13" s="45" t="s">
        <v>31</v>
      </c>
      <c r="E13" s="45">
        <v>1959</v>
      </c>
      <c r="F13" s="46" t="s">
        <v>532</v>
      </c>
      <c r="G13" s="13">
        <v>12</v>
      </c>
      <c r="H13" s="2">
        <v>11</v>
      </c>
      <c r="I13" s="2">
        <v>22</v>
      </c>
      <c r="J13" s="2">
        <v>11</v>
      </c>
      <c r="K13" s="2">
        <v>11</v>
      </c>
      <c r="L13" s="2">
        <v>15</v>
      </c>
      <c r="M13" s="2">
        <v>11</v>
      </c>
      <c r="N13" s="2">
        <v>10</v>
      </c>
      <c r="O13" s="2"/>
      <c r="P13" s="2">
        <v>12</v>
      </c>
      <c r="Q13" s="2"/>
      <c r="R13" s="2"/>
      <c r="S13" s="2"/>
      <c r="T13" s="2"/>
      <c r="U13" s="2"/>
      <c r="V13" s="2"/>
      <c r="W13" s="2"/>
      <c r="X13" s="2"/>
      <c r="Y13" s="158">
        <v>11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5"/>
      <c r="AK13" s="192"/>
      <c r="AL13" s="174">
        <f t="shared" si="0"/>
        <v>126</v>
      </c>
      <c r="AM13" s="169">
        <v>10</v>
      </c>
    </row>
    <row r="14" spans="3:39" ht="12.75">
      <c r="C14" s="3">
        <v>9</v>
      </c>
      <c r="D14" s="2" t="s">
        <v>538</v>
      </c>
      <c r="E14" s="2">
        <v>1967</v>
      </c>
      <c r="F14" s="4" t="s">
        <v>738</v>
      </c>
      <c r="G14" s="13">
        <v>9</v>
      </c>
      <c r="H14" s="2"/>
      <c r="I14" s="2">
        <v>11</v>
      </c>
      <c r="J14" s="2"/>
      <c r="K14" s="2">
        <v>10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12</v>
      </c>
      <c r="Y14" s="2"/>
      <c r="Z14" s="2"/>
      <c r="AA14" s="2"/>
      <c r="AB14" s="2">
        <v>11</v>
      </c>
      <c r="AC14" s="2"/>
      <c r="AD14" s="2"/>
      <c r="AE14" s="2"/>
      <c r="AF14" s="2">
        <v>11</v>
      </c>
      <c r="AG14" s="2"/>
      <c r="AH14" s="2">
        <v>9</v>
      </c>
      <c r="AI14" s="2"/>
      <c r="AJ14" s="15"/>
      <c r="AK14" s="192">
        <v>42</v>
      </c>
      <c r="AL14" s="16">
        <f t="shared" si="0"/>
        <v>115</v>
      </c>
      <c r="AM14" s="169">
        <v>8</v>
      </c>
    </row>
    <row r="15" spans="3:39" ht="12.75">
      <c r="C15" s="3">
        <v>10</v>
      </c>
      <c r="D15" s="45" t="s">
        <v>12</v>
      </c>
      <c r="E15" s="45">
        <v>1964</v>
      </c>
      <c r="F15" s="46" t="s">
        <v>585</v>
      </c>
      <c r="G15" s="13">
        <v>15</v>
      </c>
      <c r="H15" s="2">
        <v>15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v>12</v>
      </c>
      <c r="V15" s="2">
        <v>9</v>
      </c>
      <c r="W15" s="2">
        <v>11</v>
      </c>
      <c r="X15" s="2"/>
      <c r="Y15" s="158"/>
      <c r="Z15" s="2"/>
      <c r="AA15" s="2"/>
      <c r="AB15" s="2">
        <v>12</v>
      </c>
      <c r="AC15" s="2"/>
      <c r="AD15" s="2">
        <v>15</v>
      </c>
      <c r="AE15" s="2"/>
      <c r="AF15" s="2"/>
      <c r="AG15" s="2"/>
      <c r="AH15" s="2">
        <v>10</v>
      </c>
      <c r="AI15" s="2"/>
      <c r="AJ15" s="15"/>
      <c r="AK15" s="192"/>
      <c r="AL15" s="174">
        <f t="shared" si="0"/>
        <v>99</v>
      </c>
      <c r="AM15" s="169">
        <v>8</v>
      </c>
    </row>
    <row r="16" spans="3:39" ht="12.75">
      <c r="C16" s="3">
        <v>11</v>
      </c>
      <c r="D16" s="2" t="s">
        <v>602</v>
      </c>
      <c r="E16" s="2">
        <v>1958</v>
      </c>
      <c r="F16" s="4" t="s">
        <v>532</v>
      </c>
      <c r="G16" s="13"/>
      <c r="H16" s="2"/>
      <c r="I16" s="2">
        <v>12</v>
      </c>
      <c r="J16" s="2"/>
      <c r="K16" s="2"/>
      <c r="L16" s="2"/>
      <c r="M16" s="2"/>
      <c r="N16" s="2">
        <v>12</v>
      </c>
      <c r="O16" s="2">
        <v>22</v>
      </c>
      <c r="P16" s="2"/>
      <c r="Q16" s="2">
        <v>15</v>
      </c>
      <c r="R16" s="2"/>
      <c r="S16" s="2">
        <v>15</v>
      </c>
      <c r="T16" s="2"/>
      <c r="U16" s="2"/>
      <c r="V16" s="2">
        <v>12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15"/>
      <c r="AK16" s="192"/>
      <c r="AL16" s="16">
        <f t="shared" si="0"/>
        <v>88</v>
      </c>
      <c r="AM16" s="169">
        <v>6</v>
      </c>
    </row>
    <row r="17" spans="3:39" ht="12.75">
      <c r="C17" s="3">
        <v>12</v>
      </c>
      <c r="D17" s="2" t="s">
        <v>448</v>
      </c>
      <c r="E17" s="2">
        <v>1960</v>
      </c>
      <c r="F17" s="4" t="s">
        <v>71</v>
      </c>
      <c r="G17" s="13"/>
      <c r="H17" s="2"/>
      <c r="I17" s="2">
        <v>7</v>
      </c>
      <c r="J17" s="2">
        <v>6</v>
      </c>
      <c r="K17" s="2">
        <v>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v>10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5"/>
      <c r="AK17" s="192">
        <v>42</v>
      </c>
      <c r="AL17" s="16">
        <f t="shared" si="0"/>
        <v>71</v>
      </c>
      <c r="AM17" s="169">
        <v>5</v>
      </c>
    </row>
    <row r="18" spans="3:39" ht="12.75">
      <c r="C18" s="3">
        <v>13</v>
      </c>
      <c r="D18" s="2" t="s">
        <v>15</v>
      </c>
      <c r="E18" s="2">
        <v>1964</v>
      </c>
      <c r="F18" s="4" t="s">
        <v>71</v>
      </c>
      <c r="G18" s="13"/>
      <c r="H18" s="2"/>
      <c r="I18" s="2">
        <v>9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>
        <v>9</v>
      </c>
      <c r="AG18" s="2"/>
      <c r="AH18" s="2"/>
      <c r="AI18" s="2"/>
      <c r="AJ18" s="15"/>
      <c r="AK18" s="192">
        <v>42</v>
      </c>
      <c r="AL18" s="16">
        <f t="shared" si="0"/>
        <v>60</v>
      </c>
      <c r="AM18" s="169">
        <v>3</v>
      </c>
    </row>
    <row r="19" spans="3:39" ht="12.75">
      <c r="C19" s="3">
        <v>14</v>
      </c>
      <c r="D19" s="2" t="s">
        <v>599</v>
      </c>
      <c r="E19" s="2">
        <v>1962</v>
      </c>
      <c r="F19" s="4" t="s">
        <v>600</v>
      </c>
      <c r="G19" s="13">
        <v>3</v>
      </c>
      <c r="H19" s="2"/>
      <c r="I19" s="2"/>
      <c r="J19" s="2"/>
      <c r="K19" s="2">
        <v>9</v>
      </c>
      <c r="L19" s="2"/>
      <c r="M19" s="2">
        <v>8</v>
      </c>
      <c r="N19" s="2"/>
      <c r="O19" s="2"/>
      <c r="P19" s="2"/>
      <c r="Q19" s="2"/>
      <c r="R19" s="2"/>
      <c r="S19" s="2"/>
      <c r="T19" s="2">
        <v>15</v>
      </c>
      <c r="U19" s="2">
        <v>8</v>
      </c>
      <c r="V19" s="2"/>
      <c r="W19" s="2"/>
      <c r="X19" s="2"/>
      <c r="Y19" s="2"/>
      <c r="Z19" s="2">
        <v>12</v>
      </c>
      <c r="AA19" s="2"/>
      <c r="AB19" s="2"/>
      <c r="AC19" s="2"/>
      <c r="AD19" s="2"/>
      <c r="AE19" s="2"/>
      <c r="AF19" s="2"/>
      <c r="AG19" s="2"/>
      <c r="AH19" s="2"/>
      <c r="AI19" s="2"/>
      <c r="AJ19" s="15"/>
      <c r="AK19" s="192"/>
      <c r="AL19" s="16">
        <f t="shared" si="0"/>
        <v>55</v>
      </c>
      <c r="AM19" s="169">
        <v>6</v>
      </c>
    </row>
    <row r="20" spans="3:39" ht="12.75">
      <c r="C20" s="3">
        <v>15</v>
      </c>
      <c r="D20" s="45" t="s">
        <v>570</v>
      </c>
      <c r="E20" s="45">
        <v>1961</v>
      </c>
      <c r="F20" s="46" t="s">
        <v>36</v>
      </c>
      <c r="G20" s="1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v>12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15"/>
      <c r="AK20" s="192">
        <v>42</v>
      </c>
      <c r="AL20" s="174">
        <f t="shared" si="0"/>
        <v>54</v>
      </c>
      <c r="AM20" s="169">
        <v>2</v>
      </c>
    </row>
    <row r="21" spans="3:39" ht="12.75">
      <c r="C21" s="3">
        <v>16</v>
      </c>
      <c r="D21" s="2" t="s">
        <v>496</v>
      </c>
      <c r="E21" s="2">
        <v>1962</v>
      </c>
      <c r="F21" s="4" t="s">
        <v>532</v>
      </c>
      <c r="G21" s="13"/>
      <c r="H21" s="2">
        <v>6</v>
      </c>
      <c r="I21" s="2"/>
      <c r="J21" s="2">
        <v>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6</v>
      </c>
      <c r="V21" s="2"/>
      <c r="W21" s="2">
        <v>8</v>
      </c>
      <c r="X21" s="2">
        <v>11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15">
        <v>7</v>
      </c>
      <c r="AK21" s="192"/>
      <c r="AL21" s="16">
        <f t="shared" si="0"/>
        <v>43</v>
      </c>
      <c r="AM21" s="169">
        <v>6</v>
      </c>
    </row>
    <row r="22" spans="3:39" ht="12.75">
      <c r="C22" s="3">
        <v>17</v>
      </c>
      <c r="D22" s="45" t="s">
        <v>135</v>
      </c>
      <c r="E22" s="45">
        <v>1964</v>
      </c>
      <c r="F22" s="46" t="s">
        <v>533</v>
      </c>
      <c r="G22" s="1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15"/>
      <c r="AK22" s="196">
        <v>42</v>
      </c>
      <c r="AL22" s="16">
        <f t="shared" si="0"/>
        <v>42</v>
      </c>
      <c r="AM22" s="169">
        <v>1</v>
      </c>
    </row>
    <row r="23" spans="3:39" ht="13.5" customHeight="1">
      <c r="C23" s="3">
        <v>18</v>
      </c>
      <c r="D23" s="2" t="s">
        <v>27</v>
      </c>
      <c r="E23" s="2">
        <v>1967</v>
      </c>
      <c r="F23" s="4" t="s">
        <v>8</v>
      </c>
      <c r="G23" s="13">
        <v>8</v>
      </c>
      <c r="H23" s="2"/>
      <c r="I23" s="2"/>
      <c r="J23" s="2"/>
      <c r="K23" s="2"/>
      <c r="L23" s="2"/>
      <c r="M23" s="2">
        <v>9</v>
      </c>
      <c r="N23" s="2">
        <v>9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15">
        <v>9</v>
      </c>
      <c r="AK23" s="4"/>
      <c r="AL23" s="16">
        <f t="shared" si="0"/>
        <v>35</v>
      </c>
      <c r="AM23" s="169">
        <v>4</v>
      </c>
    </row>
    <row r="24" spans="3:39" ht="13.5" customHeight="1">
      <c r="C24" s="3">
        <v>19</v>
      </c>
      <c r="D24" s="53" t="s">
        <v>655</v>
      </c>
      <c r="E24" s="53">
        <v>1965</v>
      </c>
      <c r="F24" s="192" t="s">
        <v>20</v>
      </c>
      <c r="G24" s="12"/>
      <c r="H24" s="53"/>
      <c r="I24" s="53"/>
      <c r="J24" s="53">
        <v>8</v>
      </c>
      <c r="K24" s="53">
        <v>7</v>
      </c>
      <c r="L24" s="53"/>
      <c r="M24" s="53"/>
      <c r="N24" s="53"/>
      <c r="O24" s="53"/>
      <c r="P24" s="53"/>
      <c r="Q24" s="53"/>
      <c r="R24" s="53"/>
      <c r="S24" s="53"/>
      <c r="T24" s="53"/>
      <c r="U24" s="53">
        <v>9</v>
      </c>
      <c r="V24" s="53"/>
      <c r="W24" s="53">
        <v>9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212"/>
      <c r="AK24" s="192"/>
      <c r="AL24" s="17">
        <f t="shared" si="0"/>
        <v>33</v>
      </c>
      <c r="AM24" s="186">
        <v>4</v>
      </c>
    </row>
    <row r="25" spans="3:39" ht="13.5" customHeight="1">
      <c r="C25" s="3">
        <v>20</v>
      </c>
      <c r="D25" s="45" t="s">
        <v>539</v>
      </c>
      <c r="E25" s="45">
        <v>1963</v>
      </c>
      <c r="F25" s="46" t="s">
        <v>13</v>
      </c>
      <c r="G25" s="13">
        <v>4</v>
      </c>
      <c r="H25" s="2">
        <v>7</v>
      </c>
      <c r="I25" s="2"/>
      <c r="J25" s="2"/>
      <c r="K25" s="2">
        <v>5</v>
      </c>
      <c r="L25" s="2"/>
      <c r="M25" s="2">
        <v>7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15"/>
      <c r="AK25" s="192"/>
      <c r="AL25" s="16">
        <f t="shared" si="0"/>
        <v>23</v>
      </c>
      <c r="AM25" s="169">
        <v>4</v>
      </c>
    </row>
    <row r="26" spans="3:39" ht="13.5" customHeight="1">
      <c r="C26" s="3">
        <v>21</v>
      </c>
      <c r="D26" s="53" t="s">
        <v>613</v>
      </c>
      <c r="E26" s="53">
        <v>1963</v>
      </c>
      <c r="F26" s="192" t="s">
        <v>51</v>
      </c>
      <c r="G26" s="1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v>15</v>
      </c>
      <c r="AF26" s="2"/>
      <c r="AG26" s="2"/>
      <c r="AH26" s="2"/>
      <c r="AI26" s="2"/>
      <c r="AJ26" s="15"/>
      <c r="AK26" s="4"/>
      <c r="AL26" s="174">
        <f t="shared" si="0"/>
        <v>15</v>
      </c>
      <c r="AM26" s="169">
        <v>1</v>
      </c>
    </row>
    <row r="27" spans="3:39" ht="13.5" customHeight="1">
      <c r="C27" s="3">
        <v>22</v>
      </c>
      <c r="D27" s="2" t="s">
        <v>509</v>
      </c>
      <c r="E27" s="2">
        <v>1963</v>
      </c>
      <c r="F27" s="4" t="s">
        <v>243</v>
      </c>
      <c r="G27" s="1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11</v>
      </c>
      <c r="AB27" s="2"/>
      <c r="AC27" s="2"/>
      <c r="AD27" s="2"/>
      <c r="AE27" s="2"/>
      <c r="AF27" s="2"/>
      <c r="AG27" s="2"/>
      <c r="AH27" s="2"/>
      <c r="AI27" s="2"/>
      <c r="AJ27" s="15"/>
      <c r="AK27" s="192"/>
      <c r="AL27" s="16">
        <f t="shared" si="0"/>
        <v>11</v>
      </c>
      <c r="AM27" s="169">
        <v>1</v>
      </c>
    </row>
    <row r="28" spans="3:39" ht="13.5" customHeight="1">
      <c r="C28" s="3">
        <v>22</v>
      </c>
      <c r="D28" s="2" t="s">
        <v>669</v>
      </c>
      <c r="E28" s="2">
        <v>1963</v>
      </c>
      <c r="F28" s="4" t="s">
        <v>51</v>
      </c>
      <c r="G28" s="1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>
        <v>11</v>
      </c>
      <c r="AF28" s="2"/>
      <c r="AG28" s="2"/>
      <c r="AH28" s="2"/>
      <c r="AI28" s="2"/>
      <c r="AJ28" s="15"/>
      <c r="AK28" s="192"/>
      <c r="AL28" s="174">
        <f t="shared" si="0"/>
        <v>11</v>
      </c>
      <c r="AM28" s="169">
        <v>1</v>
      </c>
    </row>
    <row r="29" spans="3:39" ht="13.5" customHeight="1">
      <c r="C29" s="3">
        <v>24</v>
      </c>
      <c r="D29" s="2" t="s">
        <v>38</v>
      </c>
      <c r="E29" s="2">
        <v>1959</v>
      </c>
      <c r="F29" s="4" t="s">
        <v>585</v>
      </c>
      <c r="G29" s="1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>
        <v>10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5"/>
      <c r="AK29" s="4"/>
      <c r="AL29" s="16">
        <f t="shared" si="0"/>
        <v>10</v>
      </c>
      <c r="AM29" s="169">
        <v>1</v>
      </c>
    </row>
    <row r="30" spans="3:40" ht="13.5" customHeight="1">
      <c r="C30" s="3">
        <v>25</v>
      </c>
      <c r="D30" s="2" t="s">
        <v>144</v>
      </c>
      <c r="E30" s="2">
        <v>1964</v>
      </c>
      <c r="F30" s="4" t="s">
        <v>738</v>
      </c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>
        <v>10</v>
      </c>
      <c r="AC30" s="2"/>
      <c r="AD30" s="2"/>
      <c r="AE30" s="2"/>
      <c r="AF30" s="2"/>
      <c r="AG30" s="2"/>
      <c r="AH30" s="2"/>
      <c r="AI30" s="2"/>
      <c r="AJ30" s="15"/>
      <c r="AK30" s="4"/>
      <c r="AL30" s="16">
        <f t="shared" si="0"/>
        <v>10</v>
      </c>
      <c r="AM30" s="169">
        <v>1</v>
      </c>
      <c r="AN30" s="57"/>
    </row>
    <row r="31" spans="3:39" ht="13.5" customHeight="1">
      <c r="C31" s="3">
        <v>26</v>
      </c>
      <c r="D31" s="2" t="s">
        <v>78</v>
      </c>
      <c r="E31" s="2">
        <v>1960</v>
      </c>
      <c r="F31" s="4" t="s">
        <v>8</v>
      </c>
      <c r="G31" s="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v>9</v>
      </c>
      <c r="AH31" s="2"/>
      <c r="AI31" s="2"/>
      <c r="AJ31" s="15"/>
      <c r="AK31" s="192"/>
      <c r="AL31" s="16">
        <f t="shared" si="0"/>
        <v>9</v>
      </c>
      <c r="AM31" s="169">
        <v>1</v>
      </c>
    </row>
    <row r="32" spans="3:39" ht="13.5" customHeight="1">
      <c r="C32" s="3">
        <v>27</v>
      </c>
      <c r="D32" s="2" t="s">
        <v>486</v>
      </c>
      <c r="E32" s="2">
        <v>1958</v>
      </c>
      <c r="F32" s="4" t="s">
        <v>508</v>
      </c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15">
        <v>8</v>
      </c>
      <c r="AK32" s="192"/>
      <c r="AL32" s="16">
        <f t="shared" si="0"/>
        <v>8</v>
      </c>
      <c r="AM32" s="169">
        <v>1</v>
      </c>
    </row>
    <row r="33" spans="3:39" ht="13.5" customHeight="1">
      <c r="C33" s="3">
        <v>27</v>
      </c>
      <c r="D33" s="2" t="s">
        <v>769</v>
      </c>
      <c r="E33" s="2">
        <v>1963</v>
      </c>
      <c r="F33" s="4" t="s">
        <v>770</v>
      </c>
      <c r="G33" s="13"/>
      <c r="H33" s="2"/>
      <c r="I33" s="2"/>
      <c r="J33" s="2"/>
      <c r="K33" s="2">
        <v>8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15"/>
      <c r="AK33" s="4"/>
      <c r="AL33" s="16">
        <f t="shared" si="0"/>
        <v>8</v>
      </c>
      <c r="AM33" s="169">
        <v>1</v>
      </c>
    </row>
    <row r="34" spans="3:39" ht="13.5" customHeight="1">
      <c r="C34" s="3">
        <v>29</v>
      </c>
      <c r="D34" s="2" t="s">
        <v>222</v>
      </c>
      <c r="E34" s="2">
        <v>1961</v>
      </c>
      <c r="F34" s="4" t="s">
        <v>36</v>
      </c>
      <c r="G34" s="1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>
        <v>7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15"/>
      <c r="AK34" s="192"/>
      <c r="AL34" s="16">
        <f t="shared" si="0"/>
        <v>7</v>
      </c>
      <c r="AM34" s="169">
        <v>1</v>
      </c>
    </row>
    <row r="35" spans="3:39" ht="13.5" customHeight="1">
      <c r="C35" s="3">
        <v>29</v>
      </c>
      <c r="D35" s="2" t="s">
        <v>765</v>
      </c>
      <c r="E35" s="2">
        <v>1963</v>
      </c>
      <c r="F35" s="4" t="s">
        <v>766</v>
      </c>
      <c r="G35" s="13"/>
      <c r="H35" s="2"/>
      <c r="I35" s="2"/>
      <c r="J35" s="2">
        <v>7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15"/>
      <c r="AK35" s="196"/>
      <c r="AL35" s="16">
        <f t="shared" si="0"/>
        <v>7</v>
      </c>
      <c r="AM35" s="169">
        <v>1</v>
      </c>
    </row>
    <row r="36" spans="3:39" ht="13.5" customHeight="1">
      <c r="C36" s="3">
        <v>31</v>
      </c>
      <c r="D36" s="45" t="s">
        <v>774</v>
      </c>
      <c r="E36" s="45">
        <v>1963</v>
      </c>
      <c r="F36" s="46" t="s">
        <v>775</v>
      </c>
      <c r="G36" s="13"/>
      <c r="H36" s="2"/>
      <c r="I36" s="2"/>
      <c r="J36" s="2"/>
      <c r="K36" s="2"/>
      <c r="L36" s="2"/>
      <c r="M36" s="2">
        <v>6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15"/>
      <c r="AK36" s="192"/>
      <c r="AL36" s="16">
        <f t="shared" si="0"/>
        <v>6</v>
      </c>
      <c r="AM36" s="169">
        <v>1</v>
      </c>
    </row>
    <row r="37" spans="3:39" ht="12.75">
      <c r="C37" s="3">
        <v>32</v>
      </c>
      <c r="D37" s="2" t="s">
        <v>741</v>
      </c>
      <c r="E37" s="2">
        <v>1967</v>
      </c>
      <c r="F37" s="4" t="s">
        <v>36</v>
      </c>
      <c r="G37" s="13">
        <v>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15"/>
      <c r="AK37" s="192"/>
      <c r="AL37" s="16">
        <f t="shared" si="0"/>
        <v>5</v>
      </c>
      <c r="AM37" s="169">
        <v>1</v>
      </c>
    </row>
    <row r="38" spans="3:39" ht="12.75">
      <c r="C38" s="3">
        <v>33</v>
      </c>
      <c r="D38" s="2" t="s">
        <v>742</v>
      </c>
      <c r="E38" s="2">
        <v>1961</v>
      </c>
      <c r="F38" s="4" t="s">
        <v>36</v>
      </c>
      <c r="G38" s="13">
        <v>2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5"/>
      <c r="AK38" s="192"/>
      <c r="AL38" s="16">
        <f t="shared" si="0"/>
        <v>2</v>
      </c>
      <c r="AM38" s="169">
        <v>1</v>
      </c>
    </row>
    <row r="39" spans="3:39" ht="12.75">
      <c r="C39" s="3">
        <v>34</v>
      </c>
      <c r="D39" s="45" t="s">
        <v>535</v>
      </c>
      <c r="E39" s="45">
        <v>1961</v>
      </c>
      <c r="F39" s="46" t="s">
        <v>532</v>
      </c>
      <c r="G39" s="13">
        <v>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15"/>
      <c r="AK39" s="192"/>
      <c r="AL39" s="174">
        <f t="shared" si="0"/>
        <v>1</v>
      </c>
      <c r="AM39" s="169">
        <v>1</v>
      </c>
    </row>
    <row r="40" spans="3:39" ht="12.75">
      <c r="C40" s="3">
        <v>35</v>
      </c>
      <c r="D40" s="45" t="s">
        <v>604</v>
      </c>
      <c r="E40" s="45">
        <v>1958</v>
      </c>
      <c r="F40" s="46" t="s">
        <v>80</v>
      </c>
      <c r="G40" s="1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15"/>
      <c r="AK40" s="192"/>
      <c r="AL40" s="16">
        <f t="shared" si="0"/>
        <v>0</v>
      </c>
      <c r="AM40" s="169"/>
    </row>
    <row r="41" spans="3:39" ht="12.75">
      <c r="C41" s="3">
        <v>36</v>
      </c>
      <c r="D41" s="2" t="s">
        <v>426</v>
      </c>
      <c r="E41" s="2">
        <v>1959</v>
      </c>
      <c r="F41" s="4" t="s">
        <v>51</v>
      </c>
      <c r="G41" s="1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15"/>
      <c r="AK41" s="192"/>
      <c r="AL41" s="16">
        <f t="shared" si="0"/>
        <v>0</v>
      </c>
      <c r="AM41" s="169"/>
    </row>
    <row r="42" spans="3:39" ht="12.75">
      <c r="C42" s="3">
        <v>37</v>
      </c>
      <c r="D42" s="2" t="s">
        <v>237</v>
      </c>
      <c r="E42" s="2">
        <v>1959</v>
      </c>
      <c r="F42" s="4" t="s">
        <v>121</v>
      </c>
      <c r="G42" s="1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5"/>
      <c r="AK42" s="192"/>
      <c r="AL42" s="174">
        <f t="shared" si="0"/>
        <v>0</v>
      </c>
      <c r="AM42" s="169"/>
    </row>
    <row r="43" spans="3:39" ht="12.75">
      <c r="C43" s="3">
        <v>38</v>
      </c>
      <c r="D43" s="2" t="s">
        <v>238</v>
      </c>
      <c r="E43" s="2">
        <v>1959</v>
      </c>
      <c r="F43" s="4" t="s">
        <v>121</v>
      </c>
      <c r="G43" s="1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15"/>
      <c r="AK43" s="192"/>
      <c r="AL43" s="16">
        <f t="shared" si="0"/>
        <v>0</v>
      </c>
      <c r="AM43" s="169"/>
    </row>
    <row r="44" spans="3:39" ht="12.75">
      <c r="C44" s="3">
        <v>39</v>
      </c>
      <c r="D44" s="45" t="s">
        <v>597</v>
      </c>
      <c r="E44" s="45">
        <v>1960</v>
      </c>
      <c r="F44" s="46" t="s">
        <v>36</v>
      </c>
      <c r="G44" s="1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15"/>
      <c r="AK44" s="192"/>
      <c r="AL44" s="16">
        <f t="shared" si="0"/>
        <v>0</v>
      </c>
      <c r="AM44" s="169"/>
    </row>
    <row r="45" spans="3:39" ht="12.75">
      <c r="C45" s="3">
        <v>40</v>
      </c>
      <c r="D45" s="2" t="s">
        <v>434</v>
      </c>
      <c r="E45" s="2">
        <v>1961</v>
      </c>
      <c r="F45" s="4" t="s">
        <v>36</v>
      </c>
      <c r="G45" s="1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15"/>
      <c r="AK45" s="196"/>
      <c r="AL45" s="16">
        <f t="shared" si="0"/>
        <v>0</v>
      </c>
      <c r="AM45" s="169"/>
    </row>
    <row r="46" spans="3:39" ht="12.75">
      <c r="C46" s="3">
        <v>41</v>
      </c>
      <c r="D46" s="2" t="s">
        <v>229</v>
      </c>
      <c r="E46" s="2">
        <v>1961</v>
      </c>
      <c r="F46" s="4" t="s">
        <v>8</v>
      </c>
      <c r="G46" s="1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15"/>
      <c r="AK46" s="192"/>
      <c r="AL46" s="174">
        <f t="shared" si="0"/>
        <v>0</v>
      </c>
      <c r="AM46" s="169"/>
    </row>
    <row r="47" spans="3:39" ht="12.75">
      <c r="C47" s="3">
        <v>42</v>
      </c>
      <c r="D47" s="2" t="s">
        <v>453</v>
      </c>
      <c r="E47" s="2">
        <v>1961</v>
      </c>
      <c r="F47" s="4" t="s">
        <v>226</v>
      </c>
      <c r="G47" s="1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15"/>
      <c r="AK47" s="192"/>
      <c r="AL47" s="174">
        <f t="shared" si="0"/>
        <v>0</v>
      </c>
      <c r="AM47" s="169"/>
    </row>
    <row r="48" spans="3:39" ht="12.75">
      <c r="C48" s="3">
        <v>43</v>
      </c>
      <c r="D48" s="2" t="s">
        <v>568</v>
      </c>
      <c r="E48" s="2">
        <v>1961</v>
      </c>
      <c r="F48" s="4" t="s">
        <v>13</v>
      </c>
      <c r="G48" s="1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15"/>
      <c r="AK48" s="192"/>
      <c r="AL48" s="16">
        <f t="shared" si="0"/>
        <v>0</v>
      </c>
      <c r="AM48" s="169"/>
    </row>
    <row r="49" spans="3:39" ht="12.75">
      <c r="C49" s="3">
        <v>44</v>
      </c>
      <c r="D49" s="2" t="s">
        <v>692</v>
      </c>
      <c r="E49" s="2">
        <v>1962</v>
      </c>
      <c r="F49" s="4" t="s">
        <v>642</v>
      </c>
      <c r="G49" s="1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15"/>
      <c r="AK49" s="192"/>
      <c r="AL49" s="16">
        <f t="shared" si="0"/>
        <v>0</v>
      </c>
      <c r="AM49" s="169"/>
    </row>
    <row r="50" spans="3:39" ht="12.75">
      <c r="C50" s="3">
        <v>45</v>
      </c>
      <c r="D50" s="2" t="s">
        <v>671</v>
      </c>
      <c r="E50" s="2">
        <v>1963</v>
      </c>
      <c r="F50" s="4" t="s">
        <v>109</v>
      </c>
      <c r="G50" s="1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15"/>
      <c r="AK50" s="192"/>
      <c r="AL50" s="174">
        <f t="shared" si="0"/>
        <v>0</v>
      </c>
      <c r="AM50" s="169"/>
    </row>
    <row r="51" spans="3:39" ht="12.75">
      <c r="C51" s="3">
        <v>46</v>
      </c>
      <c r="D51" s="45" t="s">
        <v>587</v>
      </c>
      <c r="E51" s="45">
        <v>1963</v>
      </c>
      <c r="F51" s="46" t="s">
        <v>644</v>
      </c>
      <c r="G51" s="1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5"/>
      <c r="AK51" s="192"/>
      <c r="AL51" s="174">
        <f t="shared" si="0"/>
        <v>0</v>
      </c>
      <c r="AM51" s="169"/>
    </row>
    <row r="52" spans="3:39" ht="12.75">
      <c r="C52" s="3">
        <v>47</v>
      </c>
      <c r="D52" s="45" t="s">
        <v>548</v>
      </c>
      <c r="E52" s="45">
        <v>1963</v>
      </c>
      <c r="F52" s="46" t="s">
        <v>36</v>
      </c>
      <c r="G52" s="1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15"/>
      <c r="AK52" s="192"/>
      <c r="AL52" s="174">
        <f t="shared" si="0"/>
        <v>0</v>
      </c>
      <c r="AM52" s="169"/>
    </row>
    <row r="53" spans="3:39" ht="12.75">
      <c r="C53" s="3">
        <v>48</v>
      </c>
      <c r="D53" s="2" t="s">
        <v>613</v>
      </c>
      <c r="E53" s="2">
        <v>1963</v>
      </c>
      <c r="F53" s="4" t="s">
        <v>51</v>
      </c>
      <c r="G53" s="1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15"/>
      <c r="AK53" s="192"/>
      <c r="AL53" s="174">
        <f t="shared" si="0"/>
        <v>0</v>
      </c>
      <c r="AM53" s="169"/>
    </row>
    <row r="54" spans="3:39" ht="12.75">
      <c r="C54" s="3">
        <v>49</v>
      </c>
      <c r="D54" s="45" t="s">
        <v>601</v>
      </c>
      <c r="E54" s="45">
        <v>1963</v>
      </c>
      <c r="F54" s="46" t="s">
        <v>532</v>
      </c>
      <c r="G54" s="1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15"/>
      <c r="AK54" s="192"/>
      <c r="AL54" s="16">
        <f t="shared" si="0"/>
        <v>0</v>
      </c>
      <c r="AM54" s="169"/>
    </row>
    <row r="55" spans="3:39" ht="12.75">
      <c r="C55" s="3">
        <v>50</v>
      </c>
      <c r="D55" s="2" t="s">
        <v>567</v>
      </c>
      <c r="E55" s="2">
        <v>1964</v>
      </c>
      <c r="F55" s="4" t="s">
        <v>241</v>
      </c>
      <c r="G55" s="1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15"/>
      <c r="AK55" s="196"/>
      <c r="AL55" s="16">
        <f t="shared" si="0"/>
        <v>0</v>
      </c>
      <c r="AM55" s="169"/>
    </row>
    <row r="56" spans="3:39" ht="12.75">
      <c r="C56" s="3">
        <v>51</v>
      </c>
      <c r="D56" s="45" t="s">
        <v>462</v>
      </c>
      <c r="E56" s="45">
        <v>1966</v>
      </c>
      <c r="F56" s="46" t="s">
        <v>508</v>
      </c>
      <c r="G56" s="1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5"/>
      <c r="AK56" s="196"/>
      <c r="AL56" s="174">
        <f t="shared" si="0"/>
        <v>0</v>
      </c>
      <c r="AM56" s="169"/>
    </row>
    <row r="57" spans="3:39" ht="12.75">
      <c r="C57" s="3">
        <v>52</v>
      </c>
      <c r="D57" s="36" t="s">
        <v>670</v>
      </c>
      <c r="E57" s="36">
        <v>1966</v>
      </c>
      <c r="F57" s="37" t="s">
        <v>232</v>
      </c>
      <c r="G57" s="1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5"/>
      <c r="AK57" s="196"/>
      <c r="AL57" s="174">
        <f t="shared" si="0"/>
        <v>0</v>
      </c>
      <c r="AM57" s="169"/>
    </row>
    <row r="58" spans="3:39" ht="12.75">
      <c r="C58" s="3">
        <v>53</v>
      </c>
      <c r="D58" s="36" t="s">
        <v>218</v>
      </c>
      <c r="E58" s="36">
        <v>1966</v>
      </c>
      <c r="F58" s="37" t="s">
        <v>219</v>
      </c>
      <c r="G58" s="1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5"/>
      <c r="AK58" s="196"/>
      <c r="AL58" s="16">
        <f t="shared" si="0"/>
        <v>0</v>
      </c>
      <c r="AM58" s="169"/>
    </row>
    <row r="59" spans="3:39" ht="12.75">
      <c r="C59" s="3">
        <v>54</v>
      </c>
      <c r="D59" s="36" t="s">
        <v>244</v>
      </c>
      <c r="E59" s="36">
        <v>1958</v>
      </c>
      <c r="F59" s="37" t="s">
        <v>243</v>
      </c>
      <c r="G59" s="1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15"/>
      <c r="AK59" s="192"/>
      <c r="AL59" s="16">
        <f t="shared" si="0"/>
        <v>0</v>
      </c>
      <c r="AM59" s="169"/>
    </row>
    <row r="60" spans="3:39" ht="12.75">
      <c r="C60" s="3">
        <v>55</v>
      </c>
      <c r="D60" s="45"/>
      <c r="E60" s="45"/>
      <c r="F60" s="46"/>
      <c r="G60" s="1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15"/>
      <c r="AK60" s="192"/>
      <c r="AL60" s="16">
        <f t="shared" si="0"/>
        <v>0</v>
      </c>
      <c r="AM60" s="169"/>
    </row>
    <row r="61" spans="3:39" ht="12.75">
      <c r="C61" s="3">
        <v>56</v>
      </c>
      <c r="D61" s="2"/>
      <c r="E61" s="2"/>
      <c r="F61" s="4"/>
      <c r="G61" s="1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15"/>
      <c r="AK61" s="192"/>
      <c r="AL61" s="16">
        <f t="shared" si="0"/>
        <v>0</v>
      </c>
      <c r="AM61" s="169"/>
    </row>
  </sheetData>
  <printOptions/>
  <pageMargins left="0.1968503937007874" right="0" top="0.1968503937007874" bottom="0.1968503937007874" header="0.5118110236220472" footer="0.5118110236220472"/>
  <pageSetup horizontalDpi="300" verticalDpi="300" orientation="landscape" paperSize="9" scale="75" r:id="rId1"/>
  <headerFooter alignWithMargins="0">
    <oddHeader>&amp;Linfo:www.volny.cz/aces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BX50"/>
  <sheetViews>
    <sheetView workbookViewId="0" topLeftCell="A5">
      <pane xSplit="6" topLeftCell="G1" activePane="topRight" state="frozen"/>
      <selection pane="topLeft" activeCell="A4" sqref="A4"/>
      <selection pane="topRight" activeCell="G12" sqref="G12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17.875" style="0" bestFit="1" customWidth="1"/>
    <col min="5" max="5" width="7.00390625" style="0" bestFit="1" customWidth="1"/>
    <col min="6" max="6" width="18.375" style="0" bestFit="1" customWidth="1"/>
    <col min="7" max="7" width="3.625" style="0" customWidth="1"/>
    <col min="8" max="8" width="3.00390625" style="0" bestFit="1" customWidth="1"/>
    <col min="9" max="37" width="3.00390625" style="0" customWidth="1"/>
    <col min="38" max="38" width="5.625" style="0" bestFit="1" customWidth="1"/>
    <col min="39" max="39" width="3.00390625" style="0" customWidth="1"/>
  </cols>
  <sheetData>
    <row r="1" ht="27.75">
      <c r="N1" s="28" t="s">
        <v>697</v>
      </c>
    </row>
    <row r="2" ht="18">
      <c r="N2" s="25" t="s">
        <v>698</v>
      </c>
    </row>
    <row r="3" ht="13.5" thickBot="1"/>
    <row r="4" spans="3:39" ht="19.5" thickBot="1">
      <c r="C4" s="27" t="s">
        <v>45</v>
      </c>
      <c r="D4" s="6"/>
      <c r="E4" s="6"/>
      <c r="F4" s="8" t="s">
        <v>701</v>
      </c>
      <c r="G4" s="118" t="s">
        <v>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8"/>
      <c r="AL4" s="41"/>
      <c r="AM4" s="41"/>
    </row>
    <row r="5" spans="3:76" ht="216" thickBot="1">
      <c r="C5" s="9" t="s">
        <v>0</v>
      </c>
      <c r="D5" s="10" t="s">
        <v>1</v>
      </c>
      <c r="E5" s="10" t="s">
        <v>3</v>
      </c>
      <c r="F5" s="14" t="s">
        <v>4</v>
      </c>
      <c r="G5" s="26" t="s">
        <v>147</v>
      </c>
      <c r="H5" s="11" t="s">
        <v>724</v>
      </c>
      <c r="I5" s="11" t="s">
        <v>731</v>
      </c>
      <c r="J5" s="11" t="s">
        <v>732</v>
      </c>
      <c r="K5" s="11" t="s">
        <v>797</v>
      </c>
      <c r="L5" s="11" t="s">
        <v>756</v>
      </c>
      <c r="M5" s="11" t="s">
        <v>725</v>
      </c>
      <c r="N5" s="11" t="s">
        <v>726</v>
      </c>
      <c r="O5" s="11" t="s">
        <v>727</v>
      </c>
      <c r="P5" s="11" t="s">
        <v>781</v>
      </c>
      <c r="Q5" s="11" t="s">
        <v>801</v>
      </c>
      <c r="R5" s="11" t="s">
        <v>800</v>
      </c>
      <c r="S5" s="11" t="s">
        <v>823</v>
      </c>
      <c r="T5" s="11" t="s">
        <v>782</v>
      </c>
      <c r="U5" s="11" t="s">
        <v>783</v>
      </c>
      <c r="V5" s="11" t="s">
        <v>784</v>
      </c>
      <c r="W5" s="11" t="s">
        <v>785</v>
      </c>
      <c r="X5" s="11" t="s">
        <v>786</v>
      </c>
      <c r="Y5" s="11" t="s">
        <v>787</v>
      </c>
      <c r="Z5" s="11" t="s">
        <v>788</v>
      </c>
      <c r="AA5" s="11" t="s">
        <v>789</v>
      </c>
      <c r="AB5" s="11" t="s">
        <v>790</v>
      </c>
      <c r="AC5" s="11" t="s">
        <v>791</v>
      </c>
      <c r="AD5" s="11" t="s">
        <v>792</v>
      </c>
      <c r="AE5" s="11" t="s">
        <v>793</v>
      </c>
      <c r="AF5" s="11" t="s">
        <v>794</v>
      </c>
      <c r="AG5" s="11" t="s">
        <v>795</v>
      </c>
      <c r="AH5" s="11" t="s">
        <v>796</v>
      </c>
      <c r="AI5" s="11" t="s">
        <v>896</v>
      </c>
      <c r="AJ5" s="11" t="s">
        <v>895</v>
      </c>
      <c r="AK5" s="157" t="s">
        <v>578</v>
      </c>
      <c r="AL5" s="156" t="s">
        <v>6</v>
      </c>
      <c r="AM5" s="40" t="s">
        <v>146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3:39" ht="12.75">
      <c r="C6" s="29">
        <v>1</v>
      </c>
      <c r="D6" s="220" t="s">
        <v>34</v>
      </c>
      <c r="E6" s="220">
        <v>1957</v>
      </c>
      <c r="F6" s="221" t="s">
        <v>63</v>
      </c>
      <c r="G6" s="23">
        <v>22</v>
      </c>
      <c r="H6" s="22">
        <v>22</v>
      </c>
      <c r="I6" s="22"/>
      <c r="J6" s="22">
        <v>22</v>
      </c>
      <c r="K6" s="22"/>
      <c r="L6" s="22"/>
      <c r="M6" s="22">
        <v>22</v>
      </c>
      <c r="N6" s="22">
        <v>22</v>
      </c>
      <c r="O6" s="22">
        <v>22</v>
      </c>
      <c r="P6" s="22"/>
      <c r="Q6" s="22"/>
      <c r="R6" s="22"/>
      <c r="S6" s="22">
        <v>22</v>
      </c>
      <c r="T6" s="22"/>
      <c r="U6" s="22">
        <v>22</v>
      </c>
      <c r="V6" s="22">
        <v>22</v>
      </c>
      <c r="W6" s="22">
        <v>22</v>
      </c>
      <c r="X6" s="22">
        <v>22</v>
      </c>
      <c r="Y6" s="22"/>
      <c r="Z6" s="22">
        <v>22</v>
      </c>
      <c r="AA6" s="22"/>
      <c r="AB6" s="22">
        <v>22</v>
      </c>
      <c r="AC6" s="22">
        <v>22</v>
      </c>
      <c r="AD6" s="22"/>
      <c r="AE6" s="22">
        <v>22</v>
      </c>
      <c r="AF6" s="22">
        <v>22</v>
      </c>
      <c r="AG6" s="22">
        <v>22</v>
      </c>
      <c r="AH6" s="22">
        <v>22</v>
      </c>
      <c r="AI6" s="22">
        <v>22</v>
      </c>
      <c r="AJ6" s="22">
        <v>22</v>
      </c>
      <c r="AK6" s="22"/>
      <c r="AL6" s="184">
        <f aca="true" t="shared" si="0" ref="AL6:AL48">SUM(G6:AK6)</f>
        <v>440</v>
      </c>
      <c r="AM6" s="3">
        <v>20</v>
      </c>
    </row>
    <row r="7" spans="3:39" ht="12.75">
      <c r="C7" s="30">
        <v>2</v>
      </c>
      <c r="D7" s="207" t="s">
        <v>49</v>
      </c>
      <c r="E7" s="207">
        <v>1944</v>
      </c>
      <c r="F7" s="208" t="s">
        <v>13</v>
      </c>
      <c r="G7" s="13">
        <v>11</v>
      </c>
      <c r="H7" s="2">
        <v>15</v>
      </c>
      <c r="I7" s="2"/>
      <c r="J7" s="2">
        <v>15</v>
      </c>
      <c r="K7" s="2">
        <v>12</v>
      </c>
      <c r="L7" s="2">
        <v>22</v>
      </c>
      <c r="M7" s="2"/>
      <c r="N7" s="2"/>
      <c r="O7" s="2">
        <v>15</v>
      </c>
      <c r="P7" s="2">
        <v>11</v>
      </c>
      <c r="Q7" s="2">
        <v>18</v>
      </c>
      <c r="R7" s="2">
        <v>18</v>
      </c>
      <c r="S7" s="2"/>
      <c r="T7" s="2">
        <v>22</v>
      </c>
      <c r="U7" s="2">
        <v>15</v>
      </c>
      <c r="V7" s="2">
        <v>18</v>
      </c>
      <c r="W7" s="2">
        <v>15</v>
      </c>
      <c r="X7" s="2">
        <v>18</v>
      </c>
      <c r="Y7" s="2">
        <v>15</v>
      </c>
      <c r="Z7" s="2"/>
      <c r="AA7" s="2">
        <v>18</v>
      </c>
      <c r="AB7" s="2">
        <v>15</v>
      </c>
      <c r="AC7" s="2"/>
      <c r="AD7" s="2">
        <v>22</v>
      </c>
      <c r="AE7" s="2">
        <v>18</v>
      </c>
      <c r="AF7" s="2">
        <v>18</v>
      </c>
      <c r="AG7" s="2">
        <v>11</v>
      </c>
      <c r="AH7" s="2">
        <v>12</v>
      </c>
      <c r="AI7" s="2"/>
      <c r="AJ7" s="2">
        <v>10</v>
      </c>
      <c r="AK7" s="2"/>
      <c r="AL7" s="184">
        <f t="shared" si="0"/>
        <v>364</v>
      </c>
      <c r="AM7" s="3">
        <v>23</v>
      </c>
    </row>
    <row r="8" spans="3:39" ht="12.75">
      <c r="C8" s="31">
        <v>3</v>
      </c>
      <c r="D8" s="33" t="s">
        <v>451</v>
      </c>
      <c r="E8" s="33">
        <v>1955</v>
      </c>
      <c r="F8" s="34" t="s">
        <v>20</v>
      </c>
      <c r="G8" s="13">
        <v>7</v>
      </c>
      <c r="H8" s="158">
        <v>10</v>
      </c>
      <c r="I8" s="2">
        <v>15</v>
      </c>
      <c r="J8" s="2">
        <v>10</v>
      </c>
      <c r="K8" s="2">
        <v>11</v>
      </c>
      <c r="L8" s="2">
        <v>18</v>
      </c>
      <c r="M8" s="2">
        <v>8</v>
      </c>
      <c r="N8" s="2">
        <v>12</v>
      </c>
      <c r="O8" s="2">
        <v>12</v>
      </c>
      <c r="P8" s="2">
        <v>9</v>
      </c>
      <c r="Q8" s="2">
        <v>11</v>
      </c>
      <c r="R8" s="2">
        <v>12</v>
      </c>
      <c r="S8" s="2">
        <v>12</v>
      </c>
      <c r="T8" s="2">
        <v>18</v>
      </c>
      <c r="U8" s="2">
        <v>11</v>
      </c>
      <c r="V8" s="2">
        <v>8</v>
      </c>
      <c r="W8" s="2">
        <v>11</v>
      </c>
      <c r="X8" s="2">
        <v>10</v>
      </c>
      <c r="Y8" s="2">
        <v>11</v>
      </c>
      <c r="Z8" s="158">
        <v>12</v>
      </c>
      <c r="AA8" s="158">
        <v>12</v>
      </c>
      <c r="AB8" s="2">
        <v>9</v>
      </c>
      <c r="AC8" s="2">
        <v>15</v>
      </c>
      <c r="AD8" s="2"/>
      <c r="AE8" s="2"/>
      <c r="AF8" s="2"/>
      <c r="AG8" s="2">
        <v>9</v>
      </c>
      <c r="AH8" s="2"/>
      <c r="AI8" s="2">
        <v>12</v>
      </c>
      <c r="AJ8" s="2">
        <v>7</v>
      </c>
      <c r="AK8" s="2">
        <v>42</v>
      </c>
      <c r="AL8" s="184">
        <f t="shared" si="0"/>
        <v>334</v>
      </c>
      <c r="AM8" s="3">
        <v>27</v>
      </c>
    </row>
    <row r="9" spans="3:39" ht="12.75">
      <c r="C9" s="3">
        <v>4</v>
      </c>
      <c r="D9" s="45" t="s">
        <v>43</v>
      </c>
      <c r="E9" s="45">
        <v>1953</v>
      </c>
      <c r="F9" s="46" t="s">
        <v>487</v>
      </c>
      <c r="G9" s="13">
        <v>12</v>
      </c>
      <c r="H9" s="2">
        <v>12</v>
      </c>
      <c r="I9" s="2"/>
      <c r="J9" s="2"/>
      <c r="K9" s="2"/>
      <c r="L9" s="2"/>
      <c r="M9" s="2">
        <v>11</v>
      </c>
      <c r="N9" s="2"/>
      <c r="O9" s="2"/>
      <c r="P9" s="2">
        <v>18</v>
      </c>
      <c r="Q9" s="2">
        <v>22</v>
      </c>
      <c r="R9" s="2">
        <v>22</v>
      </c>
      <c r="S9" s="2">
        <v>18</v>
      </c>
      <c r="T9" s="2"/>
      <c r="U9" s="2">
        <v>18</v>
      </c>
      <c r="V9" s="2"/>
      <c r="W9" s="2"/>
      <c r="X9" s="2"/>
      <c r="Y9" s="2">
        <v>22</v>
      </c>
      <c r="Z9" s="2"/>
      <c r="AA9" s="2">
        <v>22</v>
      </c>
      <c r="AB9" s="2">
        <v>18</v>
      </c>
      <c r="AC9" s="2"/>
      <c r="AD9" s="2"/>
      <c r="AE9" s="2"/>
      <c r="AF9" s="2">
        <v>15</v>
      </c>
      <c r="AG9" s="2">
        <v>15</v>
      </c>
      <c r="AH9" s="2">
        <v>15</v>
      </c>
      <c r="AI9" s="2">
        <v>18</v>
      </c>
      <c r="AJ9" s="2">
        <v>15</v>
      </c>
      <c r="AK9" s="2"/>
      <c r="AL9" s="174">
        <f t="shared" si="0"/>
        <v>273</v>
      </c>
      <c r="AM9" s="169">
        <v>15</v>
      </c>
    </row>
    <row r="10" spans="3:39" ht="12.75">
      <c r="C10" s="3">
        <v>5</v>
      </c>
      <c r="D10" s="45" t="s">
        <v>33</v>
      </c>
      <c r="E10" s="45">
        <v>1954</v>
      </c>
      <c r="F10" s="46" t="s">
        <v>71</v>
      </c>
      <c r="G10" s="13">
        <v>15</v>
      </c>
      <c r="H10" s="158">
        <v>18</v>
      </c>
      <c r="I10" s="2">
        <v>22</v>
      </c>
      <c r="J10" s="2">
        <v>18</v>
      </c>
      <c r="K10" s="2">
        <v>22</v>
      </c>
      <c r="L10" s="2"/>
      <c r="M10" s="2"/>
      <c r="N10" s="2">
        <v>18</v>
      </c>
      <c r="O10" s="2"/>
      <c r="P10" s="2">
        <v>12</v>
      </c>
      <c r="Q10" s="2"/>
      <c r="R10" s="2"/>
      <c r="S10" s="2"/>
      <c r="T10" s="2"/>
      <c r="U10" s="2"/>
      <c r="V10" s="2">
        <v>12</v>
      </c>
      <c r="W10" s="2"/>
      <c r="X10" s="2">
        <v>15</v>
      </c>
      <c r="Y10" s="2">
        <v>18</v>
      </c>
      <c r="Z10" s="2">
        <v>18</v>
      </c>
      <c r="AA10" s="2"/>
      <c r="AB10" s="2"/>
      <c r="AC10" s="2"/>
      <c r="AD10" s="2"/>
      <c r="AE10" s="2">
        <v>15</v>
      </c>
      <c r="AF10" s="2"/>
      <c r="AG10" s="2">
        <v>12</v>
      </c>
      <c r="AH10" s="2">
        <v>11</v>
      </c>
      <c r="AI10" s="2"/>
      <c r="AJ10" s="2"/>
      <c r="AK10" s="2">
        <v>42</v>
      </c>
      <c r="AL10" s="174">
        <f t="shared" si="0"/>
        <v>268</v>
      </c>
      <c r="AM10" s="169">
        <v>16</v>
      </c>
    </row>
    <row r="11" spans="3:39" ht="12.75">
      <c r="C11" s="3">
        <v>6</v>
      </c>
      <c r="D11" s="45" t="s">
        <v>767</v>
      </c>
      <c r="E11" s="45">
        <v>1957</v>
      </c>
      <c r="F11" s="46" t="s">
        <v>71</v>
      </c>
      <c r="G11" s="13"/>
      <c r="H11" s="2"/>
      <c r="I11" s="2"/>
      <c r="J11" s="2">
        <v>8</v>
      </c>
      <c r="K11" s="2">
        <v>10</v>
      </c>
      <c r="L11" s="2"/>
      <c r="M11" s="2">
        <v>9</v>
      </c>
      <c r="N11" s="2">
        <v>15</v>
      </c>
      <c r="O11" s="2">
        <v>11</v>
      </c>
      <c r="P11" s="2">
        <v>10</v>
      </c>
      <c r="Q11" s="2">
        <v>12</v>
      </c>
      <c r="R11" s="2"/>
      <c r="S11" s="2">
        <v>15</v>
      </c>
      <c r="T11" s="2"/>
      <c r="U11" s="2">
        <v>12</v>
      </c>
      <c r="V11" s="2">
        <v>9</v>
      </c>
      <c r="W11" s="2">
        <v>12</v>
      </c>
      <c r="X11" s="2">
        <v>11</v>
      </c>
      <c r="Y11" s="2">
        <v>10</v>
      </c>
      <c r="Z11" s="2"/>
      <c r="AA11" s="2">
        <v>10</v>
      </c>
      <c r="AB11" s="2">
        <v>11</v>
      </c>
      <c r="AC11" s="2"/>
      <c r="AD11" s="2">
        <v>15</v>
      </c>
      <c r="AE11" s="2"/>
      <c r="AF11" s="2">
        <v>10</v>
      </c>
      <c r="AG11" s="2">
        <v>10</v>
      </c>
      <c r="AH11" s="2">
        <v>8</v>
      </c>
      <c r="AI11" s="2"/>
      <c r="AJ11" s="2">
        <v>9</v>
      </c>
      <c r="AK11" s="2"/>
      <c r="AL11" s="174">
        <f t="shared" si="0"/>
        <v>217</v>
      </c>
      <c r="AM11" s="52">
        <v>20</v>
      </c>
    </row>
    <row r="12" spans="3:39" ht="12.75">
      <c r="C12" s="3">
        <v>7</v>
      </c>
      <c r="D12" s="45" t="s">
        <v>55</v>
      </c>
      <c r="E12" s="45">
        <v>1942</v>
      </c>
      <c r="F12" s="46" t="s">
        <v>13</v>
      </c>
      <c r="G12" s="187">
        <v>2.5</v>
      </c>
      <c r="H12" s="2"/>
      <c r="I12" s="2"/>
      <c r="J12" s="2">
        <v>6</v>
      </c>
      <c r="K12" s="2">
        <v>9</v>
      </c>
      <c r="L12" s="2"/>
      <c r="M12" s="2">
        <v>7</v>
      </c>
      <c r="N12" s="2">
        <v>11</v>
      </c>
      <c r="O12" s="2">
        <v>10</v>
      </c>
      <c r="P12" s="2">
        <v>8</v>
      </c>
      <c r="Q12" s="2">
        <v>10</v>
      </c>
      <c r="R12" s="2">
        <v>11</v>
      </c>
      <c r="S12" s="2">
        <v>11</v>
      </c>
      <c r="T12" s="2"/>
      <c r="U12" s="2">
        <v>10</v>
      </c>
      <c r="V12" s="2">
        <v>7</v>
      </c>
      <c r="W12" s="2">
        <v>10</v>
      </c>
      <c r="X12" s="2">
        <v>9</v>
      </c>
      <c r="Y12" s="2">
        <v>7</v>
      </c>
      <c r="Z12" s="2"/>
      <c r="AA12" s="2">
        <v>11</v>
      </c>
      <c r="AB12" s="2">
        <v>8</v>
      </c>
      <c r="AC12" s="2"/>
      <c r="AD12" s="2">
        <v>18</v>
      </c>
      <c r="AE12" s="2">
        <v>11</v>
      </c>
      <c r="AF12" s="2">
        <v>8</v>
      </c>
      <c r="AG12" s="2">
        <v>8</v>
      </c>
      <c r="AH12" s="2"/>
      <c r="AI12" s="2"/>
      <c r="AJ12" s="2">
        <v>6</v>
      </c>
      <c r="AK12" s="2"/>
      <c r="AL12" s="222">
        <f t="shared" si="0"/>
        <v>198.5</v>
      </c>
      <c r="AM12" s="52">
        <v>22</v>
      </c>
    </row>
    <row r="13" spans="3:39" ht="12.75">
      <c r="C13" s="3">
        <v>8</v>
      </c>
      <c r="D13" s="45" t="s">
        <v>99</v>
      </c>
      <c r="E13" s="45">
        <v>1952</v>
      </c>
      <c r="F13" s="46" t="s">
        <v>585</v>
      </c>
      <c r="G13" s="13">
        <v>8</v>
      </c>
      <c r="H13" s="2">
        <v>11</v>
      </c>
      <c r="I13" s="2"/>
      <c r="J13" s="2">
        <v>11</v>
      </c>
      <c r="K13" s="2">
        <v>15</v>
      </c>
      <c r="L13" s="2"/>
      <c r="M13" s="2"/>
      <c r="N13" s="2"/>
      <c r="O13" s="2"/>
      <c r="P13" s="2"/>
      <c r="Q13" s="2">
        <v>15</v>
      </c>
      <c r="R13" s="2">
        <v>15</v>
      </c>
      <c r="S13" s="2"/>
      <c r="T13" s="2"/>
      <c r="U13" s="2"/>
      <c r="V13" s="2">
        <v>10</v>
      </c>
      <c r="W13" s="2"/>
      <c r="X13" s="2">
        <v>12</v>
      </c>
      <c r="Y13" s="2">
        <v>12</v>
      </c>
      <c r="Z13" s="2">
        <v>15</v>
      </c>
      <c r="AA13" s="2"/>
      <c r="AB13" s="2">
        <v>10</v>
      </c>
      <c r="AC13" s="2">
        <v>18</v>
      </c>
      <c r="AD13" s="2"/>
      <c r="AE13" s="2">
        <v>12</v>
      </c>
      <c r="AF13" s="2">
        <v>9</v>
      </c>
      <c r="AG13" s="2"/>
      <c r="AH13" s="2">
        <v>9</v>
      </c>
      <c r="AI13" s="2">
        <v>15</v>
      </c>
      <c r="AJ13" s="2"/>
      <c r="AK13" s="2"/>
      <c r="AL13" s="174">
        <f t="shared" si="0"/>
        <v>197</v>
      </c>
      <c r="AM13" s="169">
        <v>16</v>
      </c>
    </row>
    <row r="14" spans="3:39" ht="12.75">
      <c r="C14" s="3">
        <v>9</v>
      </c>
      <c r="D14" s="2" t="s">
        <v>759</v>
      </c>
      <c r="E14" s="2">
        <v>1953</v>
      </c>
      <c r="F14" s="4" t="s">
        <v>20</v>
      </c>
      <c r="G14" s="13">
        <v>10</v>
      </c>
      <c r="H14" s="2"/>
      <c r="I14" s="2"/>
      <c r="J14" s="2">
        <v>12</v>
      </c>
      <c r="K14" s="2"/>
      <c r="L14" s="2"/>
      <c r="M14" s="2">
        <v>10</v>
      </c>
      <c r="N14" s="2"/>
      <c r="O14" s="2">
        <v>18</v>
      </c>
      <c r="P14" s="2">
        <v>15</v>
      </c>
      <c r="Q14" s="2"/>
      <c r="R14" s="2"/>
      <c r="S14" s="2"/>
      <c r="T14" s="2"/>
      <c r="U14" s="2"/>
      <c r="V14" s="2">
        <v>11</v>
      </c>
      <c r="W14" s="2"/>
      <c r="X14" s="2"/>
      <c r="Y14" s="2"/>
      <c r="Z14" s="2"/>
      <c r="AA14" s="2">
        <v>15</v>
      </c>
      <c r="AB14" s="2"/>
      <c r="AC14" s="2"/>
      <c r="AD14" s="2"/>
      <c r="AE14" s="2"/>
      <c r="AF14" s="2">
        <v>12</v>
      </c>
      <c r="AG14" s="2"/>
      <c r="AH14" s="2">
        <v>10</v>
      </c>
      <c r="AI14" s="2"/>
      <c r="AJ14" s="2">
        <v>12</v>
      </c>
      <c r="AK14" s="2"/>
      <c r="AL14" s="16">
        <f t="shared" si="0"/>
        <v>125</v>
      </c>
      <c r="AM14" s="52">
        <v>10</v>
      </c>
    </row>
    <row r="15" spans="3:39" ht="12.75">
      <c r="C15" s="3">
        <v>10</v>
      </c>
      <c r="D15" s="45" t="s">
        <v>48</v>
      </c>
      <c r="E15" s="45">
        <v>1943</v>
      </c>
      <c r="F15" s="46" t="s">
        <v>36</v>
      </c>
      <c r="G15" s="13">
        <v>5</v>
      </c>
      <c r="H15" s="2">
        <v>9</v>
      </c>
      <c r="I15" s="2">
        <v>10</v>
      </c>
      <c r="J15" s="2">
        <v>5</v>
      </c>
      <c r="K15" s="2">
        <v>8</v>
      </c>
      <c r="L15" s="2">
        <v>12</v>
      </c>
      <c r="M15" s="2">
        <v>6</v>
      </c>
      <c r="N15" s="2">
        <v>10</v>
      </c>
      <c r="O15" s="2">
        <v>9</v>
      </c>
      <c r="P15" s="2"/>
      <c r="Q15" s="2"/>
      <c r="R15" s="2">
        <v>10</v>
      </c>
      <c r="S15" s="2">
        <v>10</v>
      </c>
      <c r="T15" s="2">
        <v>15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>
        <v>5</v>
      </c>
      <c r="AK15" s="2"/>
      <c r="AL15" s="174">
        <f t="shared" si="0"/>
        <v>114</v>
      </c>
      <c r="AM15" s="169">
        <v>13</v>
      </c>
    </row>
    <row r="16" spans="3:39" ht="12.75">
      <c r="C16" s="3">
        <v>11</v>
      </c>
      <c r="D16" s="2" t="s">
        <v>90</v>
      </c>
      <c r="E16" s="2">
        <v>1952</v>
      </c>
      <c r="F16" s="4" t="s">
        <v>83</v>
      </c>
      <c r="G16" s="13"/>
      <c r="H16" s="2"/>
      <c r="I16" s="2"/>
      <c r="J16" s="2"/>
      <c r="K16" s="2"/>
      <c r="L16" s="2"/>
      <c r="M16" s="2">
        <v>15</v>
      </c>
      <c r="N16" s="2"/>
      <c r="O16" s="2"/>
      <c r="P16" s="2"/>
      <c r="Q16" s="2"/>
      <c r="R16" s="2"/>
      <c r="S16" s="2"/>
      <c r="T16" s="2"/>
      <c r="U16" s="2"/>
      <c r="V16" s="2">
        <v>15</v>
      </c>
      <c r="W16" s="2"/>
      <c r="X16" s="2"/>
      <c r="Y16" s="2"/>
      <c r="Z16" s="2"/>
      <c r="AA16" s="2"/>
      <c r="AB16" s="2"/>
      <c r="AC16" s="2"/>
      <c r="AD16" s="2"/>
      <c r="AE16" s="2"/>
      <c r="AF16" s="2">
        <v>11</v>
      </c>
      <c r="AG16" s="2">
        <v>18</v>
      </c>
      <c r="AH16" s="2">
        <v>18</v>
      </c>
      <c r="AI16" s="2"/>
      <c r="AJ16" s="2">
        <v>18</v>
      </c>
      <c r="AK16" s="2"/>
      <c r="AL16" s="16">
        <f t="shared" si="0"/>
        <v>95</v>
      </c>
      <c r="AM16" s="52">
        <v>6</v>
      </c>
    </row>
    <row r="17" spans="3:39" ht="12.75">
      <c r="C17" s="3">
        <v>12</v>
      </c>
      <c r="D17" s="45" t="s">
        <v>757</v>
      </c>
      <c r="E17" s="45">
        <v>1957</v>
      </c>
      <c r="F17" s="46" t="s">
        <v>532</v>
      </c>
      <c r="G17" s="13"/>
      <c r="H17" s="2"/>
      <c r="I17" s="2">
        <v>18</v>
      </c>
      <c r="J17" s="2"/>
      <c r="K17" s="2">
        <v>18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>
        <v>42</v>
      </c>
      <c r="AL17" s="16">
        <f t="shared" si="0"/>
        <v>78</v>
      </c>
      <c r="AM17" s="52">
        <v>3</v>
      </c>
    </row>
    <row r="18" spans="3:39" ht="12.75">
      <c r="C18" s="3">
        <v>13</v>
      </c>
      <c r="D18" s="45" t="s">
        <v>35</v>
      </c>
      <c r="E18" s="45">
        <v>1954</v>
      </c>
      <c r="F18" s="46" t="s">
        <v>508</v>
      </c>
      <c r="G18" s="13">
        <v>18</v>
      </c>
      <c r="H18" s="2"/>
      <c r="I18" s="2"/>
      <c r="J18" s="2"/>
      <c r="K18" s="2"/>
      <c r="L18" s="2"/>
      <c r="M18" s="2">
        <v>18</v>
      </c>
      <c r="N18" s="2"/>
      <c r="O18" s="2"/>
      <c r="P18" s="2">
        <v>22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74">
        <f t="shared" si="0"/>
        <v>58</v>
      </c>
      <c r="AM18" s="169">
        <v>3</v>
      </c>
    </row>
    <row r="19" spans="3:39" ht="12.75">
      <c r="C19" s="3">
        <v>14</v>
      </c>
      <c r="D19" s="45" t="s">
        <v>148</v>
      </c>
      <c r="E19" s="45">
        <v>1951</v>
      </c>
      <c r="F19" s="46" t="s">
        <v>36</v>
      </c>
      <c r="G19" s="187"/>
      <c r="H19" s="2"/>
      <c r="I19" s="2"/>
      <c r="J19" s="2"/>
      <c r="K19" s="2"/>
      <c r="L19" s="2"/>
      <c r="M19" s="2">
        <v>12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>
        <v>12</v>
      </c>
      <c r="AC19" s="2"/>
      <c r="AD19" s="2"/>
      <c r="AE19" s="2"/>
      <c r="AF19" s="2">
        <v>11</v>
      </c>
      <c r="AG19" s="2"/>
      <c r="AH19" s="2"/>
      <c r="AI19" s="2"/>
      <c r="AJ19" s="2">
        <v>11</v>
      </c>
      <c r="AK19" s="2"/>
      <c r="AL19" s="16">
        <f t="shared" si="0"/>
        <v>46</v>
      </c>
      <c r="AM19" s="52">
        <v>4</v>
      </c>
    </row>
    <row r="20" spans="3:39" ht="12.75">
      <c r="C20" s="3">
        <v>15</v>
      </c>
      <c r="D20" s="45" t="s">
        <v>70</v>
      </c>
      <c r="E20" s="45">
        <v>1941</v>
      </c>
      <c r="F20" s="46" t="s">
        <v>51</v>
      </c>
      <c r="G20" s="13">
        <v>2</v>
      </c>
      <c r="H20" s="2">
        <v>8</v>
      </c>
      <c r="I20" s="2"/>
      <c r="J20" s="2"/>
      <c r="K20" s="2"/>
      <c r="L20" s="2">
        <v>15</v>
      </c>
      <c r="M20" s="2">
        <v>5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174">
        <f t="shared" si="0"/>
        <v>30</v>
      </c>
      <c r="AM20" s="169">
        <v>4</v>
      </c>
    </row>
    <row r="21" spans="3:39" ht="12.75">
      <c r="C21" s="3">
        <v>16</v>
      </c>
      <c r="D21" s="53" t="s">
        <v>108</v>
      </c>
      <c r="E21" s="53">
        <v>1948</v>
      </c>
      <c r="F21" s="192" t="s">
        <v>109</v>
      </c>
      <c r="G21" s="13"/>
      <c r="H21" s="2"/>
      <c r="I21" s="2">
        <v>11</v>
      </c>
      <c r="J21" s="2">
        <v>7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8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16">
        <f t="shared" si="0"/>
        <v>26</v>
      </c>
      <c r="AM21" s="52">
        <v>3</v>
      </c>
    </row>
    <row r="22" spans="3:39" ht="12.75">
      <c r="C22" s="3">
        <v>17</v>
      </c>
      <c r="D22" s="32" t="s">
        <v>46</v>
      </c>
      <c r="E22" s="32">
        <v>1939</v>
      </c>
      <c r="F22" s="35" t="s">
        <v>71</v>
      </c>
      <c r="G22" s="13"/>
      <c r="H22" s="2"/>
      <c r="I22" s="2">
        <v>12</v>
      </c>
      <c r="J22" s="2">
        <v>9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16">
        <f t="shared" si="0"/>
        <v>21</v>
      </c>
      <c r="AM22" s="52">
        <v>2</v>
      </c>
    </row>
    <row r="23" spans="3:39" ht="12.75">
      <c r="C23" s="3">
        <v>18</v>
      </c>
      <c r="D23" s="2" t="s">
        <v>839</v>
      </c>
      <c r="E23" s="2">
        <v>1955</v>
      </c>
      <c r="F23" s="4" t="s">
        <v>226</v>
      </c>
      <c r="G23" s="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18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16">
        <f t="shared" si="0"/>
        <v>18</v>
      </c>
      <c r="AM23" s="52">
        <v>1</v>
      </c>
    </row>
    <row r="24" spans="3:39" ht="12.75">
      <c r="C24" s="3">
        <v>19</v>
      </c>
      <c r="D24" s="2" t="s">
        <v>107</v>
      </c>
      <c r="E24" s="2">
        <v>1951</v>
      </c>
      <c r="F24" s="4" t="s">
        <v>605</v>
      </c>
      <c r="G24" s="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9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16">
        <f t="shared" si="0"/>
        <v>9</v>
      </c>
      <c r="AM24" s="52">
        <v>1</v>
      </c>
    </row>
    <row r="25" spans="3:39" ht="12.75">
      <c r="C25" s="3">
        <v>19</v>
      </c>
      <c r="D25" s="2" t="s">
        <v>743</v>
      </c>
      <c r="E25" s="2">
        <v>1955</v>
      </c>
      <c r="F25" s="4" t="s">
        <v>508</v>
      </c>
      <c r="G25" s="13">
        <v>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16">
        <f t="shared" si="0"/>
        <v>9</v>
      </c>
      <c r="AM25" s="52">
        <v>1</v>
      </c>
    </row>
    <row r="26" spans="3:39" ht="12.75">
      <c r="C26" s="3">
        <v>21</v>
      </c>
      <c r="D26" s="45" t="s">
        <v>427</v>
      </c>
      <c r="E26" s="45">
        <v>1951</v>
      </c>
      <c r="F26" s="46" t="s">
        <v>508</v>
      </c>
      <c r="G26" s="1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v>8</v>
      </c>
      <c r="AK26" s="2"/>
      <c r="AL26" s="16">
        <f t="shared" si="0"/>
        <v>8</v>
      </c>
      <c r="AM26" s="52">
        <v>1</v>
      </c>
    </row>
    <row r="27" spans="3:39" ht="12.75">
      <c r="C27" s="3">
        <v>22</v>
      </c>
      <c r="D27" s="2" t="s">
        <v>771</v>
      </c>
      <c r="E27" s="2">
        <v>1946</v>
      </c>
      <c r="F27" s="4" t="s">
        <v>532</v>
      </c>
      <c r="G27" s="13"/>
      <c r="H27" s="2"/>
      <c r="I27" s="2"/>
      <c r="J27" s="2"/>
      <c r="K27" s="2">
        <v>7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16">
        <f t="shared" si="0"/>
        <v>7</v>
      </c>
      <c r="AM27" s="52">
        <v>1</v>
      </c>
    </row>
    <row r="28" spans="3:39" ht="13.5" customHeight="1">
      <c r="C28" s="3">
        <v>23</v>
      </c>
      <c r="D28" s="2" t="s">
        <v>40</v>
      </c>
      <c r="E28" s="2">
        <v>1954</v>
      </c>
      <c r="F28" s="4" t="s">
        <v>39</v>
      </c>
      <c r="G28" s="13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16">
        <f t="shared" si="0"/>
        <v>6</v>
      </c>
      <c r="AM28" s="52">
        <v>1</v>
      </c>
    </row>
    <row r="29" spans="3:39" ht="13.5" customHeight="1">
      <c r="C29" s="3">
        <v>24</v>
      </c>
      <c r="D29" s="2" t="s">
        <v>53</v>
      </c>
      <c r="E29" s="2">
        <v>1949</v>
      </c>
      <c r="F29" s="4" t="s">
        <v>150</v>
      </c>
      <c r="G29" s="13">
        <v>4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16">
        <f t="shared" si="0"/>
        <v>4</v>
      </c>
      <c r="AM29" s="52">
        <v>1</v>
      </c>
    </row>
    <row r="30" spans="3:39" ht="12.75">
      <c r="C30" s="3">
        <v>25</v>
      </c>
      <c r="D30" s="2" t="s">
        <v>41</v>
      </c>
      <c r="E30" s="2">
        <v>1953</v>
      </c>
      <c r="F30" s="4" t="s">
        <v>22</v>
      </c>
      <c r="G30" s="187">
        <v>2.5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16">
        <f t="shared" si="0"/>
        <v>2.5</v>
      </c>
      <c r="AM30" s="52">
        <v>1</v>
      </c>
    </row>
    <row r="31" spans="3:39" ht="12.75">
      <c r="C31" s="3">
        <v>26</v>
      </c>
      <c r="D31" s="45" t="s">
        <v>79</v>
      </c>
      <c r="E31" s="45">
        <v>1942</v>
      </c>
      <c r="F31" s="46" t="s">
        <v>80</v>
      </c>
      <c r="G31" s="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16">
        <f t="shared" si="0"/>
        <v>0</v>
      </c>
      <c r="AM31" s="52"/>
    </row>
    <row r="32" spans="3:39" ht="12.75">
      <c r="C32" s="3">
        <v>27</v>
      </c>
      <c r="D32" s="32" t="s">
        <v>47</v>
      </c>
      <c r="E32" s="32">
        <v>1947</v>
      </c>
      <c r="F32" s="35" t="s">
        <v>13</v>
      </c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16">
        <f t="shared" si="0"/>
        <v>0</v>
      </c>
      <c r="AM32" s="52"/>
    </row>
    <row r="33" spans="3:39" ht="12.75">
      <c r="C33" s="3">
        <v>28</v>
      </c>
      <c r="D33" s="2" t="s">
        <v>102</v>
      </c>
      <c r="E33" s="2">
        <v>1947</v>
      </c>
      <c r="F33" s="4" t="s">
        <v>13</v>
      </c>
      <c r="G33" s="1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16">
        <f t="shared" si="0"/>
        <v>0</v>
      </c>
      <c r="AM33" s="52"/>
    </row>
    <row r="34" spans="3:39" ht="12.75">
      <c r="C34" s="3">
        <v>29</v>
      </c>
      <c r="D34" s="2" t="s">
        <v>523</v>
      </c>
      <c r="E34" s="2">
        <v>1948</v>
      </c>
      <c r="F34" s="4" t="s">
        <v>121</v>
      </c>
      <c r="G34" s="1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16">
        <f t="shared" si="0"/>
        <v>0</v>
      </c>
      <c r="AM34" s="52"/>
    </row>
    <row r="35" spans="3:39" ht="12.75">
      <c r="C35" s="3">
        <v>30</v>
      </c>
      <c r="D35" s="2" t="s">
        <v>245</v>
      </c>
      <c r="E35" s="2">
        <v>1948</v>
      </c>
      <c r="F35" s="4" t="s">
        <v>241</v>
      </c>
      <c r="G35" s="1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16">
        <f t="shared" si="0"/>
        <v>0</v>
      </c>
      <c r="AM35" s="52"/>
    </row>
    <row r="36" spans="3:39" ht="12.75">
      <c r="C36" s="3">
        <v>31</v>
      </c>
      <c r="D36" s="2" t="s">
        <v>50</v>
      </c>
      <c r="E36" s="2">
        <v>1948</v>
      </c>
      <c r="F36" s="4" t="s">
        <v>39</v>
      </c>
      <c r="G36" s="1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16">
        <f t="shared" si="0"/>
        <v>0</v>
      </c>
      <c r="AM36" s="52"/>
    </row>
    <row r="37" spans="3:39" ht="12.75">
      <c r="C37" s="3">
        <v>32</v>
      </c>
      <c r="D37" s="2" t="s">
        <v>111</v>
      </c>
      <c r="E37" s="2">
        <v>1949</v>
      </c>
      <c r="F37" s="4" t="s">
        <v>51</v>
      </c>
      <c r="G37" s="1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16">
        <f t="shared" si="0"/>
        <v>0</v>
      </c>
      <c r="AM37" s="52"/>
    </row>
    <row r="38" spans="3:39" ht="12.75">
      <c r="C38" s="3">
        <v>33</v>
      </c>
      <c r="D38" s="2" t="s">
        <v>545</v>
      </c>
      <c r="E38" s="2">
        <v>1949</v>
      </c>
      <c r="F38" s="4" t="s">
        <v>542</v>
      </c>
      <c r="G38" s="1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16">
        <f t="shared" si="0"/>
        <v>0</v>
      </c>
      <c r="AM38" s="52"/>
    </row>
    <row r="39" spans="3:39" ht="12.75">
      <c r="C39" s="3">
        <v>34</v>
      </c>
      <c r="D39" s="2" t="s">
        <v>499</v>
      </c>
      <c r="E39" s="2">
        <v>1949</v>
      </c>
      <c r="F39" s="4" t="s">
        <v>54</v>
      </c>
      <c r="G39" s="1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16">
        <f t="shared" si="0"/>
        <v>0</v>
      </c>
      <c r="AM39" s="52"/>
    </row>
    <row r="40" spans="3:39" ht="13.5" customHeight="1">
      <c r="C40" s="3">
        <v>35</v>
      </c>
      <c r="D40" s="2" t="s">
        <v>52</v>
      </c>
      <c r="E40" s="2">
        <v>1949</v>
      </c>
      <c r="F40" s="4" t="s">
        <v>22</v>
      </c>
      <c r="G40" s="1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16">
        <f t="shared" si="0"/>
        <v>0</v>
      </c>
      <c r="AM40" s="52"/>
    </row>
    <row r="41" spans="3:39" ht="13.5" customHeight="1">
      <c r="C41" s="3">
        <v>36</v>
      </c>
      <c r="D41" s="2" t="s">
        <v>24</v>
      </c>
      <c r="E41" s="2">
        <v>1949</v>
      </c>
      <c r="F41" s="4" t="s">
        <v>216</v>
      </c>
      <c r="G41" s="1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16">
        <f t="shared" si="0"/>
        <v>0</v>
      </c>
      <c r="AM41" s="52"/>
    </row>
    <row r="42" spans="3:39" ht="13.5" customHeight="1">
      <c r="C42" s="3">
        <v>37</v>
      </c>
      <c r="D42" s="2" t="s">
        <v>543</v>
      </c>
      <c r="E42" s="2">
        <v>1950</v>
      </c>
      <c r="F42" s="4" t="s">
        <v>16</v>
      </c>
      <c r="G42" s="1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16">
        <f t="shared" si="0"/>
        <v>0</v>
      </c>
      <c r="AM42" s="52"/>
    </row>
    <row r="43" spans="3:39" ht="13.5" customHeight="1">
      <c r="C43" s="3">
        <v>38</v>
      </c>
      <c r="D43" s="2" t="s">
        <v>100</v>
      </c>
      <c r="E43" s="2">
        <v>1950</v>
      </c>
      <c r="F43" s="4" t="s">
        <v>36</v>
      </c>
      <c r="G43" s="1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16">
        <f t="shared" si="0"/>
        <v>0</v>
      </c>
      <c r="AM43" s="52"/>
    </row>
    <row r="44" spans="3:39" ht="13.5" customHeight="1">
      <c r="C44" s="3">
        <v>39</v>
      </c>
      <c r="D44" s="2" t="s">
        <v>132</v>
      </c>
      <c r="E44" s="2">
        <v>1950</v>
      </c>
      <c r="F44" s="4" t="s">
        <v>241</v>
      </c>
      <c r="G44" s="1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16">
        <f t="shared" si="0"/>
        <v>0</v>
      </c>
      <c r="AM44" s="52"/>
    </row>
    <row r="45" spans="3:39" ht="13.5" customHeight="1">
      <c r="C45" s="3">
        <v>40</v>
      </c>
      <c r="D45" s="2" t="s">
        <v>656</v>
      </c>
      <c r="E45" s="2">
        <v>1951</v>
      </c>
      <c r="F45" s="4" t="s">
        <v>542</v>
      </c>
      <c r="G45" s="1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16">
        <f t="shared" si="0"/>
        <v>0</v>
      </c>
      <c r="AM45" s="52"/>
    </row>
    <row r="46" spans="3:39" ht="13.5" customHeight="1">
      <c r="C46" s="3">
        <v>41</v>
      </c>
      <c r="D46" s="45" t="s">
        <v>428</v>
      </c>
      <c r="E46" s="45">
        <v>1952</v>
      </c>
      <c r="F46" s="46" t="s">
        <v>22</v>
      </c>
      <c r="G46" s="1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16">
        <f t="shared" si="0"/>
        <v>0</v>
      </c>
      <c r="AM46" s="52"/>
    </row>
    <row r="47" spans="3:39" ht="13.5" customHeight="1">
      <c r="C47" s="3">
        <v>42</v>
      </c>
      <c r="D47" s="45" t="s">
        <v>540</v>
      </c>
      <c r="E47" s="45">
        <v>1957</v>
      </c>
      <c r="F47" s="46" t="s">
        <v>541</v>
      </c>
      <c r="G47" s="1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174">
        <f t="shared" si="0"/>
        <v>0</v>
      </c>
      <c r="AM47" s="169"/>
    </row>
    <row r="48" spans="3:39" ht="13.5" customHeight="1">
      <c r="C48" s="3">
        <v>43</v>
      </c>
      <c r="D48" s="45" t="s">
        <v>69</v>
      </c>
      <c r="E48" s="45">
        <v>1957</v>
      </c>
      <c r="F48" s="46" t="s">
        <v>125</v>
      </c>
      <c r="G48" s="1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174">
        <f t="shared" si="0"/>
        <v>0</v>
      </c>
      <c r="AM48" s="3"/>
    </row>
    <row r="49" spans="3:39" ht="13.5" customHeight="1">
      <c r="C49" s="3"/>
      <c r="D49" s="2"/>
      <c r="E49" s="2"/>
      <c r="F49" s="4"/>
      <c r="G49" s="1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16"/>
      <c r="AM49" s="52"/>
    </row>
    <row r="50" spans="3:39" ht="13.5" customHeight="1">
      <c r="C50" s="3"/>
      <c r="D50" s="2"/>
      <c r="E50" s="2"/>
      <c r="F50" s="4"/>
      <c r="G50" s="1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16"/>
      <c r="AM50" s="52"/>
    </row>
  </sheetData>
  <printOptions/>
  <pageMargins left="0.1968503937007874" right="0" top="0.1968503937007874" bottom="0.1968503937007874" header="0.5118110236220472" footer="0.5118110236220472"/>
  <pageSetup horizontalDpi="300" verticalDpi="300" orientation="landscape" paperSize="9" scale="85" r:id="rId1"/>
  <headerFooter alignWithMargins="0">
    <oddHeader>&amp;Linfo:www.volny.cz/aces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BV92"/>
  <sheetViews>
    <sheetView workbookViewId="0" topLeftCell="A32">
      <pane xSplit="6" topLeftCell="Z1" activePane="topRight" state="frozen"/>
      <selection pane="topLeft" activeCell="A1" sqref="A1"/>
      <selection pane="topRight" activeCell="C1" sqref="C1:AM49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20.25390625" style="0" bestFit="1" customWidth="1"/>
    <col min="5" max="5" width="7.00390625" style="0" bestFit="1" customWidth="1"/>
    <col min="6" max="6" width="19.875" style="0" bestFit="1" customWidth="1"/>
    <col min="7" max="7" width="3.625" style="0" customWidth="1"/>
    <col min="8" max="24" width="3.00390625" style="0" customWidth="1"/>
    <col min="25" max="25" width="3.00390625" style="0" bestFit="1" customWidth="1"/>
    <col min="26" max="35" width="3.00390625" style="0" customWidth="1"/>
    <col min="36" max="36" width="3.00390625" style="0" bestFit="1" customWidth="1"/>
    <col min="37" max="37" width="3.00390625" style="0" customWidth="1"/>
    <col min="38" max="38" width="4.625" style="0" bestFit="1" customWidth="1"/>
    <col min="39" max="39" width="3.00390625" style="0" customWidth="1"/>
  </cols>
  <sheetData>
    <row r="1" spans="16:18" ht="27.75">
      <c r="P1" s="28" t="s">
        <v>697</v>
      </c>
      <c r="R1" s="28"/>
    </row>
    <row r="2" ht="18">
      <c r="P2" s="25" t="s">
        <v>698</v>
      </c>
    </row>
    <row r="3" ht="13.5" thickBot="1"/>
    <row r="4" spans="3:39" ht="19.5" thickBot="1">
      <c r="C4" s="27" t="s">
        <v>56</v>
      </c>
      <c r="D4" s="6"/>
      <c r="E4" s="6"/>
      <c r="F4" s="8" t="s">
        <v>702</v>
      </c>
      <c r="G4" s="118" t="s">
        <v>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8"/>
      <c r="AL4" s="41"/>
      <c r="AM4" s="41"/>
    </row>
    <row r="5" spans="3:74" ht="216" thickBot="1">
      <c r="C5" s="9" t="s">
        <v>0</v>
      </c>
      <c r="D5" s="10" t="s">
        <v>1</v>
      </c>
      <c r="E5" s="10" t="s">
        <v>3</v>
      </c>
      <c r="F5" s="14" t="s">
        <v>4</v>
      </c>
      <c r="G5" s="26" t="s">
        <v>147</v>
      </c>
      <c r="H5" s="11" t="s">
        <v>724</v>
      </c>
      <c r="I5" s="11" t="s">
        <v>731</v>
      </c>
      <c r="J5" s="11" t="s">
        <v>732</v>
      </c>
      <c r="K5" s="11" t="s">
        <v>797</v>
      </c>
      <c r="L5" s="11" t="s">
        <v>756</v>
      </c>
      <c r="M5" s="11" t="s">
        <v>725</v>
      </c>
      <c r="N5" s="11" t="s">
        <v>726</v>
      </c>
      <c r="O5" s="11" t="s">
        <v>727</v>
      </c>
      <c r="P5" s="11" t="s">
        <v>781</v>
      </c>
      <c r="Q5" s="11" t="s">
        <v>801</v>
      </c>
      <c r="R5" s="11" t="s">
        <v>800</v>
      </c>
      <c r="S5" s="11" t="s">
        <v>823</v>
      </c>
      <c r="T5" s="11" t="s">
        <v>782</v>
      </c>
      <c r="U5" s="11" t="s">
        <v>783</v>
      </c>
      <c r="V5" s="11" t="s">
        <v>784</v>
      </c>
      <c r="W5" s="11" t="s">
        <v>785</v>
      </c>
      <c r="X5" s="11" t="s">
        <v>786</v>
      </c>
      <c r="Y5" s="11" t="s">
        <v>787</v>
      </c>
      <c r="Z5" s="11" t="s">
        <v>788</v>
      </c>
      <c r="AA5" s="11" t="s">
        <v>789</v>
      </c>
      <c r="AB5" s="11" t="s">
        <v>790</v>
      </c>
      <c r="AC5" s="11" t="s">
        <v>791</v>
      </c>
      <c r="AD5" s="11" t="s">
        <v>792</v>
      </c>
      <c r="AE5" s="11" t="s">
        <v>793</v>
      </c>
      <c r="AF5" s="11" t="s">
        <v>794</v>
      </c>
      <c r="AG5" s="11" t="s">
        <v>795</v>
      </c>
      <c r="AH5" s="11" t="s">
        <v>796</v>
      </c>
      <c r="AI5" s="11" t="s">
        <v>896</v>
      </c>
      <c r="AJ5" s="11" t="s">
        <v>895</v>
      </c>
      <c r="AK5" s="157" t="s">
        <v>578</v>
      </c>
      <c r="AL5" s="156" t="s">
        <v>6</v>
      </c>
      <c r="AM5" s="40" t="s">
        <v>146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3:39" ht="12.75">
      <c r="C6" s="29">
        <v>1</v>
      </c>
      <c r="D6" s="43" t="s">
        <v>126</v>
      </c>
      <c r="E6" s="43">
        <v>1973</v>
      </c>
      <c r="F6" s="44" t="s">
        <v>71</v>
      </c>
      <c r="G6" s="23">
        <v>15</v>
      </c>
      <c r="H6" s="22">
        <v>12</v>
      </c>
      <c r="I6" s="22">
        <v>22</v>
      </c>
      <c r="J6" s="22">
        <v>18</v>
      </c>
      <c r="K6" s="22"/>
      <c r="L6" s="22">
        <v>22</v>
      </c>
      <c r="M6" s="22">
        <v>22</v>
      </c>
      <c r="N6" s="22">
        <v>22</v>
      </c>
      <c r="O6" s="22">
        <v>22</v>
      </c>
      <c r="P6" s="22">
        <v>22</v>
      </c>
      <c r="Q6" s="22">
        <v>15</v>
      </c>
      <c r="R6" s="22">
        <v>22</v>
      </c>
      <c r="S6" s="22">
        <v>18</v>
      </c>
      <c r="T6" s="22">
        <v>22</v>
      </c>
      <c r="U6" s="22">
        <v>18</v>
      </c>
      <c r="V6" s="22">
        <v>18</v>
      </c>
      <c r="W6" s="22">
        <v>11</v>
      </c>
      <c r="X6" s="22">
        <v>11</v>
      </c>
      <c r="Y6" s="22"/>
      <c r="Z6" s="22">
        <v>22</v>
      </c>
      <c r="AA6" s="22">
        <v>5</v>
      </c>
      <c r="AB6" s="22">
        <v>11</v>
      </c>
      <c r="AC6" s="22"/>
      <c r="AD6" s="22"/>
      <c r="AE6" s="22"/>
      <c r="AF6" s="22"/>
      <c r="AG6" s="22">
        <v>18</v>
      </c>
      <c r="AH6" s="22">
        <v>11</v>
      </c>
      <c r="AI6" s="22">
        <v>15</v>
      </c>
      <c r="AJ6" s="22">
        <v>8</v>
      </c>
      <c r="AK6" s="22">
        <v>42</v>
      </c>
      <c r="AL6" s="184">
        <f aca="true" t="shared" si="0" ref="AL6:AL37">SUM(G6:AK6)</f>
        <v>444</v>
      </c>
      <c r="AM6" s="3">
        <v>25</v>
      </c>
    </row>
    <row r="7" spans="3:39" ht="12.75">
      <c r="C7" s="30">
        <v>2</v>
      </c>
      <c r="D7" s="33" t="s">
        <v>489</v>
      </c>
      <c r="E7" s="33">
        <v>1991</v>
      </c>
      <c r="F7" s="34" t="s">
        <v>63</v>
      </c>
      <c r="G7" s="13">
        <v>12</v>
      </c>
      <c r="H7" s="2">
        <v>22</v>
      </c>
      <c r="I7" s="2"/>
      <c r="J7" s="2">
        <v>15</v>
      </c>
      <c r="K7" s="2">
        <v>22</v>
      </c>
      <c r="L7" s="2"/>
      <c r="M7" s="2">
        <v>15</v>
      </c>
      <c r="N7" s="2">
        <v>18</v>
      </c>
      <c r="O7" s="2">
        <v>18</v>
      </c>
      <c r="P7" s="2"/>
      <c r="Q7" s="2">
        <v>18</v>
      </c>
      <c r="R7" s="2"/>
      <c r="S7" s="2">
        <v>15</v>
      </c>
      <c r="T7" s="2"/>
      <c r="U7" s="2"/>
      <c r="V7" s="2"/>
      <c r="W7" s="2"/>
      <c r="X7" s="2">
        <v>22</v>
      </c>
      <c r="Y7" s="2"/>
      <c r="Z7" s="2"/>
      <c r="AA7" s="2">
        <v>15</v>
      </c>
      <c r="AB7" s="2">
        <v>12</v>
      </c>
      <c r="AC7" s="2">
        <v>15</v>
      </c>
      <c r="AD7" s="2"/>
      <c r="AE7" s="2">
        <v>7</v>
      </c>
      <c r="AF7" s="2">
        <v>12</v>
      </c>
      <c r="AG7" s="2">
        <v>22</v>
      </c>
      <c r="AH7" s="2">
        <v>15</v>
      </c>
      <c r="AI7" s="2">
        <v>22</v>
      </c>
      <c r="AJ7" s="2">
        <v>12</v>
      </c>
      <c r="AK7" s="2"/>
      <c r="AL7" s="184">
        <f t="shared" si="0"/>
        <v>309</v>
      </c>
      <c r="AM7" s="3">
        <v>19</v>
      </c>
    </row>
    <row r="8" spans="3:39" ht="12.75">
      <c r="C8" s="31">
        <v>3</v>
      </c>
      <c r="D8" s="33" t="s">
        <v>660</v>
      </c>
      <c r="E8" s="33">
        <v>1982</v>
      </c>
      <c r="F8" s="34" t="s">
        <v>13</v>
      </c>
      <c r="G8" s="13">
        <v>10</v>
      </c>
      <c r="H8" s="2">
        <v>15</v>
      </c>
      <c r="I8" s="2">
        <v>18</v>
      </c>
      <c r="J8" s="2">
        <v>12</v>
      </c>
      <c r="K8" s="2">
        <v>18</v>
      </c>
      <c r="L8" s="2"/>
      <c r="M8" s="2">
        <v>12</v>
      </c>
      <c r="N8" s="2"/>
      <c r="O8" s="2">
        <v>15</v>
      </c>
      <c r="P8" s="2"/>
      <c r="Q8" s="2"/>
      <c r="R8" s="2">
        <v>15</v>
      </c>
      <c r="S8" s="2"/>
      <c r="T8" s="2"/>
      <c r="U8" s="2">
        <v>15</v>
      </c>
      <c r="V8" s="2"/>
      <c r="W8" s="2">
        <v>6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184">
        <f t="shared" si="0"/>
        <v>136</v>
      </c>
      <c r="AM8" s="3">
        <v>10</v>
      </c>
    </row>
    <row r="9" spans="3:39" ht="12.75">
      <c r="C9" s="3">
        <v>4</v>
      </c>
      <c r="D9" s="45" t="s">
        <v>680</v>
      </c>
      <c r="E9" s="45">
        <v>1984</v>
      </c>
      <c r="F9" s="46" t="s">
        <v>532</v>
      </c>
      <c r="G9" s="1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>
        <v>22</v>
      </c>
      <c r="AC9" s="2"/>
      <c r="AD9" s="2"/>
      <c r="AE9" s="2">
        <v>22</v>
      </c>
      <c r="AF9" s="2">
        <v>22</v>
      </c>
      <c r="AG9" s="2"/>
      <c r="AH9" s="2">
        <v>22</v>
      </c>
      <c r="AI9" s="2"/>
      <c r="AJ9" s="2">
        <v>22</v>
      </c>
      <c r="AK9" s="2"/>
      <c r="AL9" s="16">
        <f t="shared" si="0"/>
        <v>110</v>
      </c>
      <c r="AM9" s="52">
        <v>5</v>
      </c>
    </row>
    <row r="10" spans="3:39" ht="12.75">
      <c r="C10" s="3">
        <v>5</v>
      </c>
      <c r="D10" s="45" t="s">
        <v>850</v>
      </c>
      <c r="E10" s="45">
        <v>1983</v>
      </c>
      <c r="F10" s="46" t="s">
        <v>585</v>
      </c>
      <c r="G10" s="1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>
        <v>7</v>
      </c>
      <c r="AB10" s="2">
        <v>15</v>
      </c>
      <c r="AC10" s="2">
        <v>22</v>
      </c>
      <c r="AD10" s="2"/>
      <c r="AE10" s="2"/>
      <c r="AF10" s="2">
        <v>15</v>
      </c>
      <c r="AG10" s="2"/>
      <c r="AH10" s="2">
        <v>18</v>
      </c>
      <c r="AI10" s="2"/>
      <c r="AJ10" s="2">
        <v>15</v>
      </c>
      <c r="AK10" s="2"/>
      <c r="AL10" s="16">
        <f t="shared" si="0"/>
        <v>92</v>
      </c>
      <c r="AM10" s="52">
        <v>6</v>
      </c>
    </row>
    <row r="11" spans="3:39" ht="12.75">
      <c r="C11" s="3">
        <v>6</v>
      </c>
      <c r="D11" s="2" t="s">
        <v>777</v>
      </c>
      <c r="E11" s="2">
        <v>1975</v>
      </c>
      <c r="F11" s="4" t="s">
        <v>20</v>
      </c>
      <c r="G11" s="13"/>
      <c r="H11" s="2"/>
      <c r="I11" s="2"/>
      <c r="J11" s="2"/>
      <c r="K11" s="2"/>
      <c r="L11" s="2"/>
      <c r="M11" s="2">
        <v>18</v>
      </c>
      <c r="N11" s="2"/>
      <c r="O11" s="2"/>
      <c r="P11" s="2"/>
      <c r="Q11" s="2"/>
      <c r="R11" s="2">
        <v>18</v>
      </c>
      <c r="S11" s="2">
        <v>22</v>
      </c>
      <c r="T11" s="2"/>
      <c r="U11" s="2"/>
      <c r="V11" s="2"/>
      <c r="W11" s="2">
        <v>15</v>
      </c>
      <c r="X11" s="2"/>
      <c r="Y11" s="2"/>
      <c r="Z11" s="2">
        <v>18</v>
      </c>
      <c r="AA11" s="158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74">
        <f t="shared" si="0"/>
        <v>91</v>
      </c>
      <c r="AM11" s="169">
        <v>5</v>
      </c>
    </row>
    <row r="12" spans="3:39" ht="12.75">
      <c r="C12" s="3">
        <v>7</v>
      </c>
      <c r="D12" s="45" t="s">
        <v>827</v>
      </c>
      <c r="E12" s="45">
        <v>1991</v>
      </c>
      <c r="F12" s="46" t="s">
        <v>585</v>
      </c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22</v>
      </c>
      <c r="V12" s="2"/>
      <c r="W12" s="2">
        <v>18</v>
      </c>
      <c r="X12" s="2"/>
      <c r="Y12" s="2"/>
      <c r="Z12" s="2"/>
      <c r="AA12" s="2">
        <v>9</v>
      </c>
      <c r="AB12" s="2"/>
      <c r="AC12" s="2"/>
      <c r="AD12" s="2"/>
      <c r="AE12" s="2"/>
      <c r="AF12" s="2">
        <v>18</v>
      </c>
      <c r="AG12" s="2"/>
      <c r="AH12" s="2"/>
      <c r="AI12" s="2"/>
      <c r="AJ12" s="2">
        <v>10</v>
      </c>
      <c r="AK12" s="2"/>
      <c r="AL12" s="16">
        <f t="shared" si="0"/>
        <v>77</v>
      </c>
      <c r="AM12" s="52">
        <v>5</v>
      </c>
    </row>
    <row r="13" spans="3:39" ht="12.75">
      <c r="C13" s="3">
        <v>8</v>
      </c>
      <c r="D13" s="45" t="s">
        <v>807</v>
      </c>
      <c r="E13" s="45">
        <v>1993</v>
      </c>
      <c r="F13" s="46" t="s">
        <v>585</v>
      </c>
      <c r="G13" s="13"/>
      <c r="H13" s="2"/>
      <c r="I13" s="2"/>
      <c r="J13" s="2"/>
      <c r="K13" s="2"/>
      <c r="L13" s="2"/>
      <c r="M13" s="2"/>
      <c r="N13" s="2"/>
      <c r="O13" s="2"/>
      <c r="P13" s="2"/>
      <c r="Q13" s="2">
        <v>11</v>
      </c>
      <c r="R13" s="2"/>
      <c r="S13" s="2"/>
      <c r="T13" s="2"/>
      <c r="U13" s="2"/>
      <c r="V13" s="2"/>
      <c r="W13" s="2">
        <v>4</v>
      </c>
      <c r="X13" s="2">
        <v>12</v>
      </c>
      <c r="Y13" s="2"/>
      <c r="Z13" s="2"/>
      <c r="AA13" s="2">
        <v>11</v>
      </c>
      <c r="AB13" s="2"/>
      <c r="AC13" s="2"/>
      <c r="AD13" s="2"/>
      <c r="AE13" s="2">
        <v>1</v>
      </c>
      <c r="AF13" s="2"/>
      <c r="AG13" s="2"/>
      <c r="AH13" s="2"/>
      <c r="AI13" s="2">
        <v>18</v>
      </c>
      <c r="AJ13" s="2">
        <v>9</v>
      </c>
      <c r="AK13" s="2"/>
      <c r="AL13" s="16">
        <f t="shared" si="0"/>
        <v>66</v>
      </c>
      <c r="AM13" s="52">
        <v>7</v>
      </c>
    </row>
    <row r="14" spans="3:39" ht="12.75">
      <c r="C14" s="3">
        <v>9</v>
      </c>
      <c r="D14" s="45" t="s">
        <v>805</v>
      </c>
      <c r="E14" s="45">
        <v>1995</v>
      </c>
      <c r="F14" s="46" t="s">
        <v>51</v>
      </c>
      <c r="G14" s="13"/>
      <c r="H14" s="2"/>
      <c r="I14" s="2"/>
      <c r="J14" s="2"/>
      <c r="K14" s="2"/>
      <c r="L14" s="2"/>
      <c r="M14" s="2"/>
      <c r="N14" s="2"/>
      <c r="O14" s="2"/>
      <c r="P14" s="2"/>
      <c r="Q14" s="2">
        <v>22</v>
      </c>
      <c r="R14" s="2"/>
      <c r="S14" s="2"/>
      <c r="T14" s="2"/>
      <c r="U14" s="2"/>
      <c r="V14" s="2"/>
      <c r="W14" s="2">
        <v>12</v>
      </c>
      <c r="X14" s="2"/>
      <c r="Y14" s="2"/>
      <c r="Z14" s="2"/>
      <c r="AA14" s="2"/>
      <c r="AB14" s="2"/>
      <c r="AC14" s="2"/>
      <c r="AD14" s="2"/>
      <c r="AE14" s="2">
        <v>15</v>
      </c>
      <c r="AF14" s="2"/>
      <c r="AG14" s="2"/>
      <c r="AH14" s="2"/>
      <c r="AI14" s="2"/>
      <c r="AJ14" s="51"/>
      <c r="AK14" s="2"/>
      <c r="AL14" s="16">
        <f t="shared" si="0"/>
        <v>49</v>
      </c>
      <c r="AM14" s="52">
        <v>3</v>
      </c>
    </row>
    <row r="15" spans="3:39" ht="12.75">
      <c r="C15" s="3">
        <v>10</v>
      </c>
      <c r="D15" s="45" t="s">
        <v>455</v>
      </c>
      <c r="E15" s="45">
        <v>1985</v>
      </c>
      <c r="F15" s="46" t="s">
        <v>532</v>
      </c>
      <c r="G15" s="13">
        <v>22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>
        <v>22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174">
        <f t="shared" si="0"/>
        <v>44</v>
      </c>
      <c r="AM15" s="169">
        <v>2</v>
      </c>
    </row>
    <row r="16" spans="3:39" ht="12.75">
      <c r="C16" s="3">
        <v>11</v>
      </c>
      <c r="D16" s="45" t="s">
        <v>257</v>
      </c>
      <c r="E16" s="45">
        <v>1989</v>
      </c>
      <c r="F16" s="46" t="s">
        <v>51</v>
      </c>
      <c r="G16" s="13"/>
      <c r="H16" s="2"/>
      <c r="I16" s="2"/>
      <c r="J16" s="2"/>
      <c r="K16" s="2"/>
      <c r="L16" s="2"/>
      <c r="M16" s="2"/>
      <c r="N16" s="2"/>
      <c r="O16" s="2"/>
      <c r="P16" s="2"/>
      <c r="Q16" s="2">
        <v>10</v>
      </c>
      <c r="R16" s="2"/>
      <c r="S16" s="2"/>
      <c r="T16" s="2"/>
      <c r="U16" s="2"/>
      <c r="V16" s="2"/>
      <c r="W16" s="2"/>
      <c r="X16" s="2"/>
      <c r="Y16" s="2"/>
      <c r="Z16" s="2"/>
      <c r="AA16" s="2">
        <v>10</v>
      </c>
      <c r="AB16" s="2"/>
      <c r="AC16" s="2">
        <v>18</v>
      </c>
      <c r="AD16" s="2"/>
      <c r="AE16" s="2">
        <v>3</v>
      </c>
      <c r="AF16" s="2"/>
      <c r="AG16" s="2"/>
      <c r="AH16" s="2"/>
      <c r="AI16" s="2"/>
      <c r="AJ16" s="2"/>
      <c r="AK16" s="2"/>
      <c r="AL16" s="16">
        <f t="shared" si="0"/>
        <v>41</v>
      </c>
      <c r="AM16" s="52">
        <v>4</v>
      </c>
    </row>
    <row r="17" spans="3:39" ht="12.75">
      <c r="C17" s="3">
        <v>12</v>
      </c>
      <c r="D17" s="45" t="s">
        <v>693</v>
      </c>
      <c r="E17" s="45">
        <v>1993</v>
      </c>
      <c r="F17" s="46" t="s">
        <v>51</v>
      </c>
      <c r="G17" s="1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>
        <v>22</v>
      </c>
      <c r="AB17" s="2"/>
      <c r="AC17" s="2"/>
      <c r="AD17" s="2"/>
      <c r="AE17" s="2">
        <v>18</v>
      </c>
      <c r="AF17" s="2"/>
      <c r="AG17" s="2"/>
      <c r="AH17" s="2"/>
      <c r="AI17" s="2"/>
      <c r="AJ17" s="2"/>
      <c r="AK17" s="2"/>
      <c r="AL17" s="174">
        <f t="shared" si="0"/>
        <v>40</v>
      </c>
      <c r="AM17" s="169">
        <v>2</v>
      </c>
    </row>
    <row r="18" spans="3:39" ht="12.75">
      <c r="C18" s="3">
        <v>13</v>
      </c>
      <c r="D18" s="45" t="s">
        <v>865</v>
      </c>
      <c r="E18" s="45">
        <v>1993</v>
      </c>
      <c r="F18" s="46" t="s">
        <v>585</v>
      </c>
      <c r="G18" s="1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5</v>
      </c>
      <c r="X18" s="2"/>
      <c r="Y18" s="2"/>
      <c r="Z18" s="2"/>
      <c r="AA18" s="2">
        <v>12</v>
      </c>
      <c r="AB18" s="2"/>
      <c r="AC18" s="2"/>
      <c r="AD18" s="2"/>
      <c r="AE18" s="2">
        <v>10</v>
      </c>
      <c r="AF18" s="2"/>
      <c r="AG18" s="2"/>
      <c r="AH18" s="2"/>
      <c r="AI18" s="2"/>
      <c r="AJ18" s="2">
        <v>11</v>
      </c>
      <c r="AK18" s="2"/>
      <c r="AL18" s="16">
        <f t="shared" si="0"/>
        <v>38</v>
      </c>
      <c r="AM18" s="52">
        <v>4</v>
      </c>
    </row>
    <row r="19" spans="3:39" ht="12.75">
      <c r="C19" s="3">
        <v>14</v>
      </c>
      <c r="D19" s="2" t="s">
        <v>848</v>
      </c>
      <c r="E19" s="2">
        <v>1986</v>
      </c>
      <c r="F19" s="4" t="s">
        <v>243</v>
      </c>
      <c r="G19" s="1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>
        <v>18</v>
      </c>
      <c r="AB19" s="2">
        <v>18</v>
      </c>
      <c r="AC19" s="2"/>
      <c r="AD19" s="2"/>
      <c r="AE19" s="2"/>
      <c r="AF19" s="2"/>
      <c r="AG19" s="2"/>
      <c r="AH19" s="2"/>
      <c r="AI19" s="2"/>
      <c r="AJ19" s="2"/>
      <c r="AK19" s="2"/>
      <c r="AL19" s="16">
        <f t="shared" si="0"/>
        <v>36</v>
      </c>
      <c r="AM19" s="52">
        <v>2</v>
      </c>
    </row>
    <row r="20" spans="3:39" ht="12.75">
      <c r="C20" s="3">
        <v>14</v>
      </c>
      <c r="D20" s="45" t="s">
        <v>502</v>
      </c>
      <c r="E20" s="45">
        <v>1993</v>
      </c>
      <c r="F20" s="46" t="s">
        <v>585</v>
      </c>
      <c r="G20" s="13">
        <v>18</v>
      </c>
      <c r="H20" s="2">
        <v>18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174">
        <f t="shared" si="0"/>
        <v>36</v>
      </c>
      <c r="AM20" s="169">
        <v>2</v>
      </c>
    </row>
    <row r="21" spans="3:39" ht="12.75">
      <c r="C21" s="3">
        <v>16</v>
      </c>
      <c r="D21" s="2" t="s">
        <v>105</v>
      </c>
      <c r="E21" s="2">
        <v>1986</v>
      </c>
      <c r="F21" s="4" t="s">
        <v>776</v>
      </c>
      <c r="G21" s="13"/>
      <c r="H21" s="2"/>
      <c r="I21" s="2"/>
      <c r="J21" s="2">
        <v>22</v>
      </c>
      <c r="K21" s="2"/>
      <c r="L21" s="2"/>
      <c r="M21" s="2">
        <v>11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16">
        <f t="shared" si="0"/>
        <v>33</v>
      </c>
      <c r="AM21" s="52">
        <v>2</v>
      </c>
    </row>
    <row r="22" spans="3:39" ht="12.75">
      <c r="C22" s="3">
        <v>16</v>
      </c>
      <c r="D22" s="45" t="s">
        <v>840</v>
      </c>
      <c r="E22" s="45">
        <v>1994</v>
      </c>
      <c r="F22" s="46" t="s">
        <v>51</v>
      </c>
      <c r="G22" s="1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22</v>
      </c>
      <c r="X22" s="2"/>
      <c r="Y22" s="2"/>
      <c r="Z22" s="2"/>
      <c r="AA22" s="2"/>
      <c r="AB22" s="2"/>
      <c r="AC22" s="2"/>
      <c r="AD22" s="2"/>
      <c r="AE22" s="2">
        <v>11</v>
      </c>
      <c r="AF22" s="2"/>
      <c r="AG22" s="2"/>
      <c r="AH22" s="2"/>
      <c r="AI22" s="2"/>
      <c r="AJ22" s="2"/>
      <c r="AK22" s="2"/>
      <c r="AL22" s="16">
        <f t="shared" si="0"/>
        <v>33</v>
      </c>
      <c r="AM22" s="52">
        <v>2</v>
      </c>
    </row>
    <row r="23" spans="3:39" ht="12.75">
      <c r="C23" s="3">
        <v>18</v>
      </c>
      <c r="D23" s="45" t="s">
        <v>806</v>
      </c>
      <c r="E23" s="45">
        <v>1994</v>
      </c>
      <c r="F23" s="46" t="s">
        <v>51</v>
      </c>
      <c r="G23" s="13"/>
      <c r="H23" s="2"/>
      <c r="I23" s="2"/>
      <c r="J23" s="2"/>
      <c r="K23" s="2"/>
      <c r="L23" s="2"/>
      <c r="M23" s="2"/>
      <c r="N23" s="2"/>
      <c r="O23" s="2"/>
      <c r="P23" s="2"/>
      <c r="Q23" s="2">
        <v>12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>
        <v>12</v>
      </c>
      <c r="AD23" s="2"/>
      <c r="AE23" s="2">
        <v>8</v>
      </c>
      <c r="AF23" s="2"/>
      <c r="AG23" s="2"/>
      <c r="AH23" s="2"/>
      <c r="AI23" s="2"/>
      <c r="AJ23" s="2"/>
      <c r="AK23" s="2"/>
      <c r="AL23" s="16">
        <f t="shared" si="0"/>
        <v>32</v>
      </c>
      <c r="AM23" s="52">
        <v>3</v>
      </c>
    </row>
    <row r="24" spans="3:39" ht="12.75">
      <c r="C24" s="3">
        <v>19</v>
      </c>
      <c r="D24" s="2" t="s">
        <v>842</v>
      </c>
      <c r="E24" s="2">
        <v>1993</v>
      </c>
      <c r="F24" s="4" t="s">
        <v>585</v>
      </c>
      <c r="G24" s="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7</v>
      </c>
      <c r="X24" s="2">
        <v>15</v>
      </c>
      <c r="Y24" s="2"/>
      <c r="Z24" s="2"/>
      <c r="AA24" s="2">
        <v>3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16">
        <f t="shared" si="0"/>
        <v>25</v>
      </c>
      <c r="AM24" s="52">
        <v>3</v>
      </c>
    </row>
    <row r="25" spans="3:39" ht="12.75">
      <c r="C25" s="3">
        <v>20</v>
      </c>
      <c r="D25" s="45" t="s">
        <v>526</v>
      </c>
      <c r="E25" s="45">
        <v>1976</v>
      </c>
      <c r="F25" s="46" t="s">
        <v>8</v>
      </c>
      <c r="G25" s="1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22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16">
        <f t="shared" si="0"/>
        <v>22</v>
      </c>
      <c r="AM25" s="52">
        <v>1</v>
      </c>
    </row>
    <row r="26" spans="3:39" ht="12.75">
      <c r="C26" s="3">
        <v>21</v>
      </c>
      <c r="D26" s="2" t="s">
        <v>834</v>
      </c>
      <c r="E26" s="2">
        <v>1994</v>
      </c>
      <c r="F26" s="4" t="s">
        <v>532</v>
      </c>
      <c r="G26" s="1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v>10</v>
      </c>
      <c r="X26" s="2">
        <v>10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174">
        <f t="shared" si="0"/>
        <v>20</v>
      </c>
      <c r="AM26" s="169">
        <v>2</v>
      </c>
    </row>
    <row r="27" spans="3:39" ht="12.75">
      <c r="C27" s="3">
        <v>22</v>
      </c>
      <c r="D27" s="45" t="s">
        <v>459</v>
      </c>
      <c r="E27" s="45">
        <v>1984</v>
      </c>
      <c r="F27" s="46" t="s">
        <v>109</v>
      </c>
      <c r="G27" s="1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18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16">
        <f t="shared" si="0"/>
        <v>18</v>
      </c>
      <c r="AM27" s="52">
        <v>1</v>
      </c>
    </row>
    <row r="28" spans="3:39" ht="12.75">
      <c r="C28" s="3">
        <v>23</v>
      </c>
      <c r="D28" s="45" t="s">
        <v>808</v>
      </c>
      <c r="E28" s="45">
        <v>1994</v>
      </c>
      <c r="F28" s="46" t="s">
        <v>51</v>
      </c>
      <c r="G28" s="13"/>
      <c r="H28" s="2"/>
      <c r="I28" s="2"/>
      <c r="J28" s="2"/>
      <c r="K28" s="2"/>
      <c r="L28" s="2"/>
      <c r="M28" s="2"/>
      <c r="N28" s="2"/>
      <c r="O28" s="2"/>
      <c r="P28" s="2"/>
      <c r="Q28" s="2">
        <v>9</v>
      </c>
      <c r="R28" s="2"/>
      <c r="S28" s="2"/>
      <c r="T28" s="2"/>
      <c r="U28" s="2"/>
      <c r="V28" s="2"/>
      <c r="W28" s="2">
        <v>9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16">
        <f t="shared" si="0"/>
        <v>18</v>
      </c>
      <c r="AM28" s="52">
        <v>2</v>
      </c>
    </row>
    <row r="29" spans="3:39" ht="12.75">
      <c r="C29" s="3">
        <v>24</v>
      </c>
      <c r="D29" s="45" t="s">
        <v>849</v>
      </c>
      <c r="E29" s="45">
        <v>1993</v>
      </c>
      <c r="F29" s="46" t="s">
        <v>51</v>
      </c>
      <c r="G29" s="1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>
        <v>8</v>
      </c>
      <c r="AB29" s="2"/>
      <c r="AC29" s="2"/>
      <c r="AD29" s="2"/>
      <c r="AE29" s="2">
        <v>5</v>
      </c>
      <c r="AF29" s="2"/>
      <c r="AG29" s="2"/>
      <c r="AH29" s="2"/>
      <c r="AI29" s="2"/>
      <c r="AJ29" s="2"/>
      <c r="AK29" s="2"/>
      <c r="AL29" s="16">
        <f t="shared" si="0"/>
        <v>13</v>
      </c>
      <c r="AM29" s="52">
        <v>2</v>
      </c>
    </row>
    <row r="30" spans="3:39" ht="12.75">
      <c r="C30" s="3">
        <v>25</v>
      </c>
      <c r="D30" s="2" t="s">
        <v>138</v>
      </c>
      <c r="E30" s="2">
        <v>1987</v>
      </c>
      <c r="F30" s="4" t="s">
        <v>51</v>
      </c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v>12</v>
      </c>
      <c r="AI30" s="2"/>
      <c r="AJ30" s="2"/>
      <c r="AK30" s="2"/>
      <c r="AL30" s="16">
        <f t="shared" si="0"/>
        <v>12</v>
      </c>
      <c r="AM30" s="52">
        <v>1</v>
      </c>
    </row>
    <row r="31" spans="3:39" ht="12.75">
      <c r="C31" s="3">
        <v>25</v>
      </c>
      <c r="D31" s="45" t="s">
        <v>875</v>
      </c>
      <c r="E31" s="45">
        <v>1997</v>
      </c>
      <c r="F31" s="46" t="s">
        <v>51</v>
      </c>
      <c r="G31" s="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>
        <v>12</v>
      </c>
      <c r="AF31" s="2"/>
      <c r="AG31" s="2"/>
      <c r="AH31" s="2"/>
      <c r="AI31" s="2"/>
      <c r="AJ31" s="2"/>
      <c r="AK31" s="2"/>
      <c r="AL31" s="16">
        <f t="shared" si="0"/>
        <v>12</v>
      </c>
      <c r="AM31" s="52">
        <v>1</v>
      </c>
    </row>
    <row r="32" spans="3:39" ht="12.75">
      <c r="C32" s="3">
        <v>27</v>
      </c>
      <c r="D32" s="45" t="s">
        <v>663</v>
      </c>
      <c r="E32" s="45">
        <v>1975</v>
      </c>
      <c r="F32" s="46" t="s">
        <v>20</v>
      </c>
      <c r="G32" s="13"/>
      <c r="H32" s="2">
        <v>11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51"/>
      <c r="AL32" s="16">
        <f t="shared" si="0"/>
        <v>11</v>
      </c>
      <c r="AM32" s="52">
        <v>1</v>
      </c>
    </row>
    <row r="33" spans="3:39" ht="12.75">
      <c r="C33" s="3">
        <v>27</v>
      </c>
      <c r="D33" s="45" t="s">
        <v>745</v>
      </c>
      <c r="E33" s="45">
        <v>1977</v>
      </c>
      <c r="F33" s="46" t="s">
        <v>744</v>
      </c>
      <c r="G33" s="13">
        <v>11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16">
        <f t="shared" si="0"/>
        <v>11</v>
      </c>
      <c r="AM33" s="52">
        <v>1</v>
      </c>
    </row>
    <row r="34" spans="3:39" ht="12.75">
      <c r="C34" s="3">
        <v>27</v>
      </c>
      <c r="D34" s="2" t="s">
        <v>885</v>
      </c>
      <c r="E34" s="2">
        <v>1990</v>
      </c>
      <c r="F34" s="4" t="s">
        <v>13</v>
      </c>
      <c r="G34" s="1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>
        <v>11</v>
      </c>
      <c r="AG34" s="2"/>
      <c r="AH34" s="2"/>
      <c r="AI34" s="2"/>
      <c r="AJ34" s="2"/>
      <c r="AK34" s="2"/>
      <c r="AL34" s="174">
        <f t="shared" si="0"/>
        <v>11</v>
      </c>
      <c r="AM34" s="169">
        <v>1</v>
      </c>
    </row>
    <row r="35" spans="3:39" ht="12.75">
      <c r="C35" s="3">
        <v>30</v>
      </c>
      <c r="D35" s="45" t="s">
        <v>239</v>
      </c>
      <c r="E35" s="45">
        <v>1985</v>
      </c>
      <c r="F35" s="46" t="s">
        <v>51</v>
      </c>
      <c r="G35" s="13">
        <v>9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16">
        <f t="shared" si="0"/>
        <v>9</v>
      </c>
      <c r="AM35" s="52">
        <v>1</v>
      </c>
    </row>
    <row r="36" spans="3:39" ht="12.75">
      <c r="C36" s="3">
        <v>30</v>
      </c>
      <c r="D36" s="45" t="s">
        <v>651</v>
      </c>
      <c r="E36" s="45">
        <v>1991</v>
      </c>
      <c r="F36" s="46" t="s">
        <v>738</v>
      </c>
      <c r="G36" s="1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>
        <v>9</v>
      </c>
      <c r="AF36" s="2"/>
      <c r="AG36" s="2"/>
      <c r="AH36" s="2"/>
      <c r="AI36" s="2"/>
      <c r="AJ36" s="2"/>
      <c r="AK36" s="2"/>
      <c r="AL36" s="16">
        <f t="shared" si="0"/>
        <v>9</v>
      </c>
      <c r="AM36" s="52">
        <v>1</v>
      </c>
    </row>
    <row r="37" spans="3:39" ht="12.75">
      <c r="C37" s="3">
        <v>32</v>
      </c>
      <c r="D37" s="45" t="s">
        <v>809</v>
      </c>
      <c r="E37" s="45">
        <v>1994</v>
      </c>
      <c r="F37" s="46" t="s">
        <v>178</v>
      </c>
      <c r="G37" s="13"/>
      <c r="H37" s="2"/>
      <c r="I37" s="2"/>
      <c r="J37" s="2"/>
      <c r="K37" s="2"/>
      <c r="L37" s="2"/>
      <c r="M37" s="2"/>
      <c r="N37" s="2"/>
      <c r="O37" s="2"/>
      <c r="P37" s="2"/>
      <c r="Q37" s="2">
        <v>8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16">
        <f t="shared" si="0"/>
        <v>8</v>
      </c>
      <c r="AM37" s="52">
        <v>1</v>
      </c>
    </row>
    <row r="38" spans="3:39" ht="12.75">
      <c r="C38" s="3">
        <v>32</v>
      </c>
      <c r="D38" s="45" t="s">
        <v>841</v>
      </c>
      <c r="E38" s="45">
        <v>1994</v>
      </c>
      <c r="F38" s="46" t="s">
        <v>585</v>
      </c>
      <c r="G38" s="1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>
        <v>8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16">
        <f aca="true" t="shared" si="1" ref="AL38:AL69">SUM(G38:AK38)</f>
        <v>8</v>
      </c>
      <c r="AM38" s="52">
        <v>1</v>
      </c>
    </row>
    <row r="39" spans="3:39" ht="12.75">
      <c r="C39" s="3">
        <v>34</v>
      </c>
      <c r="D39" s="45" t="s">
        <v>810</v>
      </c>
      <c r="E39" s="45">
        <v>1994</v>
      </c>
      <c r="F39" s="46" t="s">
        <v>178</v>
      </c>
      <c r="G39" s="13"/>
      <c r="H39" s="2"/>
      <c r="I39" s="2"/>
      <c r="J39" s="2"/>
      <c r="K39" s="2"/>
      <c r="L39" s="2"/>
      <c r="M39" s="2"/>
      <c r="N39" s="2"/>
      <c r="O39" s="2"/>
      <c r="P39" s="2"/>
      <c r="Q39" s="2">
        <v>7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174">
        <f t="shared" si="1"/>
        <v>7</v>
      </c>
      <c r="AM39" s="169">
        <v>1</v>
      </c>
    </row>
    <row r="40" spans="3:39" ht="12.75">
      <c r="C40" s="3">
        <v>35</v>
      </c>
      <c r="D40" s="45" t="s">
        <v>851</v>
      </c>
      <c r="E40" s="45">
        <v>1991</v>
      </c>
      <c r="F40" s="46" t="s">
        <v>242</v>
      </c>
      <c r="G40" s="1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v>6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174">
        <f t="shared" si="1"/>
        <v>6</v>
      </c>
      <c r="AM40" s="169">
        <v>1</v>
      </c>
    </row>
    <row r="41" spans="3:39" ht="12.75">
      <c r="C41" s="3">
        <v>35</v>
      </c>
      <c r="D41" s="45" t="s">
        <v>682</v>
      </c>
      <c r="E41" s="45">
        <v>1992</v>
      </c>
      <c r="F41" s="46" t="s">
        <v>51</v>
      </c>
      <c r="G41" s="1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>
        <v>6</v>
      </c>
      <c r="AF41" s="2"/>
      <c r="AG41" s="2"/>
      <c r="AH41" s="2"/>
      <c r="AI41" s="2"/>
      <c r="AJ41" s="2"/>
      <c r="AK41" s="2"/>
      <c r="AL41" s="174">
        <f t="shared" si="1"/>
        <v>6</v>
      </c>
      <c r="AM41" s="169">
        <v>1</v>
      </c>
    </row>
    <row r="42" spans="3:39" ht="12.75">
      <c r="C42" s="3">
        <v>35</v>
      </c>
      <c r="D42" s="2" t="s">
        <v>811</v>
      </c>
      <c r="E42" s="2">
        <v>1993</v>
      </c>
      <c r="F42" s="4" t="s">
        <v>51</v>
      </c>
      <c r="G42" s="13"/>
      <c r="H42" s="2"/>
      <c r="I42" s="2"/>
      <c r="J42" s="2"/>
      <c r="K42" s="2"/>
      <c r="L42" s="2"/>
      <c r="M42" s="2"/>
      <c r="N42" s="2"/>
      <c r="O42" s="2"/>
      <c r="P42" s="2"/>
      <c r="Q42" s="2">
        <v>6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16">
        <f t="shared" si="1"/>
        <v>6</v>
      </c>
      <c r="AM42" s="52">
        <v>1</v>
      </c>
    </row>
    <row r="43" spans="3:39" ht="12.75">
      <c r="C43" s="3">
        <v>38</v>
      </c>
      <c r="D43" s="45" t="s">
        <v>812</v>
      </c>
      <c r="E43" s="45">
        <v>1992</v>
      </c>
      <c r="F43" s="46" t="s">
        <v>63</v>
      </c>
      <c r="G43" s="13"/>
      <c r="H43" s="2"/>
      <c r="I43" s="2"/>
      <c r="J43" s="2"/>
      <c r="K43" s="2"/>
      <c r="L43" s="2"/>
      <c r="M43" s="2"/>
      <c r="N43" s="2"/>
      <c r="O43" s="2"/>
      <c r="P43" s="2"/>
      <c r="Q43" s="2">
        <v>5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16">
        <f t="shared" si="1"/>
        <v>5</v>
      </c>
      <c r="AM43" s="52">
        <v>1</v>
      </c>
    </row>
    <row r="44" spans="3:39" ht="12.75">
      <c r="C44" s="3">
        <v>39</v>
      </c>
      <c r="D44" s="45" t="s">
        <v>876</v>
      </c>
      <c r="E44" s="45">
        <v>1982</v>
      </c>
      <c r="F44" s="46" t="s">
        <v>36</v>
      </c>
      <c r="G44" s="1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>
        <v>4</v>
      </c>
      <c r="AF44" s="2"/>
      <c r="AG44" s="2"/>
      <c r="AH44" s="2"/>
      <c r="AI44" s="2"/>
      <c r="AJ44" s="2"/>
      <c r="AK44" s="2"/>
      <c r="AL44" s="16">
        <f t="shared" si="1"/>
        <v>4</v>
      </c>
      <c r="AM44" s="52">
        <v>1</v>
      </c>
    </row>
    <row r="45" spans="3:39" ht="12.75">
      <c r="C45" s="3">
        <v>39</v>
      </c>
      <c r="D45" s="45" t="s">
        <v>852</v>
      </c>
      <c r="E45" s="45">
        <v>1991</v>
      </c>
      <c r="F45" s="46" t="s">
        <v>242</v>
      </c>
      <c r="G45" s="1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>
        <v>4</v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174">
        <f t="shared" si="1"/>
        <v>4</v>
      </c>
      <c r="AM45" s="169">
        <v>1</v>
      </c>
    </row>
    <row r="46" spans="3:39" ht="12.75">
      <c r="C46" s="3">
        <v>39</v>
      </c>
      <c r="D46" s="2" t="s">
        <v>813</v>
      </c>
      <c r="E46" s="2">
        <v>1992</v>
      </c>
      <c r="F46" s="4" t="s">
        <v>63</v>
      </c>
      <c r="G46" s="13"/>
      <c r="H46" s="2"/>
      <c r="I46" s="2"/>
      <c r="J46" s="2"/>
      <c r="K46" s="2"/>
      <c r="L46" s="2"/>
      <c r="M46" s="2"/>
      <c r="N46" s="2"/>
      <c r="O46" s="2"/>
      <c r="P46" s="2"/>
      <c r="Q46" s="2">
        <v>4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174">
        <f t="shared" si="1"/>
        <v>4</v>
      </c>
      <c r="AM46" s="169">
        <v>1</v>
      </c>
    </row>
    <row r="47" spans="3:39" ht="12.75">
      <c r="C47" s="3">
        <v>42</v>
      </c>
      <c r="D47" s="45" t="s">
        <v>853</v>
      </c>
      <c r="E47" s="45">
        <v>1990</v>
      </c>
      <c r="F47" s="46" t="s">
        <v>51</v>
      </c>
      <c r="G47" s="1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51"/>
      <c r="Z47" s="2"/>
      <c r="AA47" s="2">
        <v>2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16">
        <f t="shared" si="1"/>
        <v>2</v>
      </c>
      <c r="AM47" s="52">
        <v>1</v>
      </c>
    </row>
    <row r="48" spans="3:39" ht="12.75">
      <c r="C48" s="3">
        <v>42</v>
      </c>
      <c r="D48" s="45" t="s">
        <v>877</v>
      </c>
      <c r="E48" s="45">
        <v>1992</v>
      </c>
      <c r="F48" s="46" t="s">
        <v>51</v>
      </c>
      <c r="G48" s="1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>
        <v>2</v>
      </c>
      <c r="AF48" s="2"/>
      <c r="AG48" s="2"/>
      <c r="AH48" s="2"/>
      <c r="AI48" s="2"/>
      <c r="AJ48" s="2"/>
      <c r="AK48" s="2"/>
      <c r="AL48" s="16">
        <f t="shared" si="1"/>
        <v>2</v>
      </c>
      <c r="AM48" s="52">
        <v>1</v>
      </c>
    </row>
    <row r="49" spans="3:39" ht="12.75">
      <c r="C49" s="3">
        <v>44</v>
      </c>
      <c r="D49" s="45" t="s">
        <v>854</v>
      </c>
      <c r="E49" s="45">
        <v>1989</v>
      </c>
      <c r="F49" s="46" t="s">
        <v>585</v>
      </c>
      <c r="G49" s="1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51"/>
      <c r="Z49" s="2"/>
      <c r="AA49" s="2">
        <v>1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174">
        <f t="shared" si="1"/>
        <v>1</v>
      </c>
      <c r="AM49" s="169">
        <v>1</v>
      </c>
    </row>
    <row r="50" spans="3:39" ht="12.75">
      <c r="C50" s="3">
        <v>45</v>
      </c>
      <c r="D50" s="45" t="s">
        <v>467</v>
      </c>
      <c r="E50" s="45">
        <v>1974</v>
      </c>
      <c r="F50" s="46" t="s">
        <v>22</v>
      </c>
      <c r="G50" s="1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16">
        <f t="shared" si="1"/>
        <v>0</v>
      </c>
      <c r="AM50" s="52"/>
    </row>
    <row r="51" spans="3:39" ht="12.75">
      <c r="C51" s="3">
        <v>46</v>
      </c>
      <c r="D51" s="45" t="s">
        <v>676</v>
      </c>
      <c r="E51" s="45">
        <v>1976</v>
      </c>
      <c r="F51" s="46" t="s">
        <v>13</v>
      </c>
      <c r="G51" s="1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16">
        <f t="shared" si="1"/>
        <v>0</v>
      </c>
      <c r="AM51" s="52"/>
    </row>
    <row r="52" spans="3:39" ht="12.75">
      <c r="C52" s="3">
        <v>47</v>
      </c>
      <c r="D52" s="45" t="s">
        <v>454</v>
      </c>
      <c r="E52" s="45">
        <v>1977</v>
      </c>
      <c r="F52" s="46" t="s">
        <v>8</v>
      </c>
      <c r="G52" s="1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6">
        <f t="shared" si="1"/>
        <v>0</v>
      </c>
      <c r="AM52" s="52"/>
    </row>
    <row r="53" spans="3:39" ht="12.75">
      <c r="C53" s="3">
        <v>48</v>
      </c>
      <c r="D53" s="45" t="s">
        <v>248</v>
      </c>
      <c r="E53" s="45">
        <v>1978</v>
      </c>
      <c r="F53" s="46" t="s">
        <v>13</v>
      </c>
      <c r="G53" s="1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16">
        <f t="shared" si="1"/>
        <v>0</v>
      </c>
      <c r="AM53" s="52"/>
    </row>
    <row r="54" spans="3:39" ht="12.75">
      <c r="C54" s="3">
        <v>49</v>
      </c>
      <c r="D54" s="45" t="s">
        <v>59</v>
      </c>
      <c r="E54" s="45">
        <v>1978</v>
      </c>
      <c r="F54" s="46" t="s">
        <v>216</v>
      </c>
      <c r="G54" s="1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16">
        <f t="shared" si="1"/>
        <v>0</v>
      </c>
      <c r="AM54" s="52"/>
    </row>
    <row r="55" spans="3:39" ht="12.75">
      <c r="C55" s="3">
        <v>50</v>
      </c>
      <c r="D55" s="45" t="s">
        <v>74</v>
      </c>
      <c r="E55" s="45">
        <v>1978</v>
      </c>
      <c r="F55" s="46" t="s">
        <v>8</v>
      </c>
      <c r="G55" s="1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16">
        <f t="shared" si="1"/>
        <v>0</v>
      </c>
      <c r="AM55" s="52"/>
    </row>
    <row r="56" spans="3:39" ht="12.75">
      <c r="C56" s="3">
        <v>51</v>
      </c>
      <c r="D56" s="45" t="s">
        <v>571</v>
      </c>
      <c r="E56" s="45">
        <v>1979</v>
      </c>
      <c r="F56" s="46" t="s">
        <v>20</v>
      </c>
      <c r="G56" s="1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16">
        <f t="shared" si="1"/>
        <v>0</v>
      </c>
      <c r="AM56" s="52"/>
    </row>
    <row r="57" spans="3:39" ht="12.75">
      <c r="C57" s="3">
        <v>52</v>
      </c>
      <c r="D57" s="45" t="s">
        <v>559</v>
      </c>
      <c r="E57" s="45">
        <v>1979</v>
      </c>
      <c r="F57" s="46" t="s">
        <v>558</v>
      </c>
      <c r="G57" s="1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16">
        <f t="shared" si="1"/>
        <v>0</v>
      </c>
      <c r="AM57" s="52"/>
    </row>
    <row r="58" spans="3:39" ht="12.75">
      <c r="C58" s="3">
        <v>53</v>
      </c>
      <c r="D58" s="45" t="s">
        <v>549</v>
      </c>
      <c r="E58" s="45">
        <v>1979</v>
      </c>
      <c r="F58" s="46" t="s">
        <v>532</v>
      </c>
      <c r="G58" s="1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16">
        <f t="shared" si="1"/>
        <v>0</v>
      </c>
      <c r="AM58" s="52"/>
    </row>
    <row r="59" spans="3:39" ht="12.75">
      <c r="C59" s="3">
        <v>54</v>
      </c>
      <c r="D59" s="45" t="s">
        <v>73</v>
      </c>
      <c r="E59" s="45">
        <v>1980</v>
      </c>
      <c r="F59" s="46" t="s">
        <v>585</v>
      </c>
      <c r="G59" s="1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16">
        <f t="shared" si="1"/>
        <v>0</v>
      </c>
      <c r="AM59" s="52"/>
    </row>
    <row r="60" spans="3:39" ht="12.75">
      <c r="C60" s="3">
        <v>55</v>
      </c>
      <c r="D60" s="45" t="s">
        <v>223</v>
      </c>
      <c r="E60" s="45">
        <v>1980</v>
      </c>
      <c r="F60" s="46" t="s">
        <v>20</v>
      </c>
      <c r="G60" s="1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16">
        <f t="shared" si="1"/>
        <v>0</v>
      </c>
      <c r="AM60" s="52"/>
    </row>
    <row r="61" spans="3:39" ht="12.75">
      <c r="C61" s="3">
        <v>56</v>
      </c>
      <c r="D61" s="45" t="s">
        <v>614</v>
      </c>
      <c r="E61" s="45">
        <v>1980</v>
      </c>
      <c r="F61" s="46" t="s">
        <v>612</v>
      </c>
      <c r="G61" s="1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16">
        <f t="shared" si="1"/>
        <v>0</v>
      </c>
      <c r="AM61" s="52"/>
    </row>
    <row r="62" spans="3:39" ht="12.75">
      <c r="C62" s="3">
        <v>57</v>
      </c>
      <c r="D62" s="45" t="s">
        <v>524</v>
      </c>
      <c r="E62" s="45">
        <v>1980</v>
      </c>
      <c r="F62" s="46" t="s">
        <v>525</v>
      </c>
      <c r="G62" s="1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16">
        <f t="shared" si="1"/>
        <v>0</v>
      </c>
      <c r="AM62" s="52"/>
    </row>
    <row r="63" spans="3:39" ht="12.75">
      <c r="C63" s="3">
        <v>58</v>
      </c>
      <c r="D63" s="45" t="s">
        <v>122</v>
      </c>
      <c r="E63" s="45">
        <v>1980</v>
      </c>
      <c r="F63" s="46" t="s">
        <v>8</v>
      </c>
      <c r="G63" s="1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16">
        <f t="shared" si="1"/>
        <v>0</v>
      </c>
      <c r="AM63" s="52"/>
    </row>
    <row r="64" spans="3:39" ht="12.75">
      <c r="C64" s="3">
        <v>59</v>
      </c>
      <c r="D64" s="45" t="s">
        <v>429</v>
      </c>
      <c r="E64" s="45">
        <v>1981</v>
      </c>
      <c r="F64" s="46" t="s">
        <v>232</v>
      </c>
      <c r="G64" s="1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16">
        <f t="shared" si="1"/>
        <v>0</v>
      </c>
      <c r="AM64" s="52"/>
    </row>
    <row r="65" spans="3:39" ht="12.75">
      <c r="C65" s="3">
        <v>60</v>
      </c>
      <c r="D65" s="45" t="s">
        <v>58</v>
      </c>
      <c r="E65" s="45">
        <v>1981</v>
      </c>
      <c r="F65" s="46" t="s">
        <v>8</v>
      </c>
      <c r="G65" s="1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16">
        <f t="shared" si="1"/>
        <v>0</v>
      </c>
      <c r="AM65" s="52"/>
    </row>
    <row r="66" spans="3:39" ht="12.75">
      <c r="C66" s="3">
        <v>61</v>
      </c>
      <c r="D66" s="45" t="s">
        <v>114</v>
      </c>
      <c r="E66" s="45">
        <v>1984</v>
      </c>
      <c r="F66" s="46" t="s">
        <v>241</v>
      </c>
      <c r="G66" s="1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16">
        <f t="shared" si="1"/>
        <v>0</v>
      </c>
      <c r="AM66" s="52"/>
    </row>
    <row r="67" spans="3:39" ht="12.75">
      <c r="C67" s="3">
        <v>62</v>
      </c>
      <c r="D67" s="45" t="s">
        <v>681</v>
      </c>
      <c r="E67" s="45">
        <v>1985</v>
      </c>
      <c r="F67" s="46" t="s">
        <v>51</v>
      </c>
      <c r="G67" s="1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16">
        <f t="shared" si="1"/>
        <v>0</v>
      </c>
      <c r="AM67" s="52"/>
    </row>
    <row r="68" spans="3:39" ht="12.75">
      <c r="C68" s="3">
        <v>63</v>
      </c>
      <c r="D68" s="45" t="s">
        <v>115</v>
      </c>
      <c r="E68" s="45">
        <v>1985</v>
      </c>
      <c r="F68" s="46" t="s">
        <v>83</v>
      </c>
      <c r="G68" s="1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16">
        <f t="shared" si="1"/>
        <v>0</v>
      </c>
      <c r="AM68" s="52"/>
    </row>
    <row r="69" spans="3:39" ht="12.75">
      <c r="C69" s="3">
        <v>64</v>
      </c>
      <c r="D69" s="45" t="s">
        <v>116</v>
      </c>
      <c r="E69" s="45">
        <v>1985</v>
      </c>
      <c r="F69" s="46" t="s">
        <v>83</v>
      </c>
      <c r="G69" s="1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16">
        <f t="shared" si="1"/>
        <v>0</v>
      </c>
      <c r="AM69" s="52"/>
    </row>
    <row r="70" spans="3:39" ht="12.75">
      <c r="C70" s="3">
        <v>65</v>
      </c>
      <c r="D70" s="45" t="s">
        <v>463</v>
      </c>
      <c r="E70" s="45">
        <v>1985</v>
      </c>
      <c r="F70" s="46" t="s">
        <v>242</v>
      </c>
      <c r="G70" s="1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16">
        <f aca="true" t="shared" si="2" ref="AL70:AL92">SUM(G70:AK70)</f>
        <v>0</v>
      </c>
      <c r="AM70" s="52"/>
    </row>
    <row r="71" spans="3:39" ht="12.75">
      <c r="C71" s="3">
        <v>66</v>
      </c>
      <c r="D71" s="45" t="s">
        <v>112</v>
      </c>
      <c r="E71" s="45">
        <v>1985</v>
      </c>
      <c r="F71" s="46" t="s">
        <v>241</v>
      </c>
      <c r="G71" s="1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16">
        <f t="shared" si="2"/>
        <v>0</v>
      </c>
      <c r="AM71" s="52"/>
    </row>
    <row r="72" spans="3:39" ht="12.75">
      <c r="C72" s="3">
        <v>67</v>
      </c>
      <c r="D72" s="2" t="s">
        <v>151</v>
      </c>
      <c r="E72" s="2">
        <v>1985</v>
      </c>
      <c r="F72" s="4" t="s">
        <v>8</v>
      </c>
      <c r="G72" s="1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16">
        <f t="shared" si="2"/>
        <v>0</v>
      </c>
      <c r="AM72" s="52"/>
    </row>
    <row r="73" spans="3:39" ht="12.75">
      <c r="C73" s="3">
        <v>68</v>
      </c>
      <c r="D73" s="45" t="s">
        <v>106</v>
      </c>
      <c r="E73" s="45">
        <v>1986</v>
      </c>
      <c r="F73" s="46" t="s">
        <v>8</v>
      </c>
      <c r="G73" s="1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174">
        <f t="shared" si="2"/>
        <v>0</v>
      </c>
      <c r="AM73" s="169"/>
    </row>
    <row r="74" spans="3:39" ht="12.75">
      <c r="C74" s="3">
        <v>69</v>
      </c>
      <c r="D74" s="45" t="s">
        <v>247</v>
      </c>
      <c r="E74" s="45">
        <v>1986</v>
      </c>
      <c r="F74" s="46" t="s">
        <v>8</v>
      </c>
      <c r="G74" s="1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16">
        <f t="shared" si="2"/>
        <v>0</v>
      </c>
      <c r="AM74" s="52"/>
    </row>
    <row r="75" spans="3:39" ht="12.75">
      <c r="C75" s="3">
        <v>70</v>
      </c>
      <c r="D75" s="2" t="s">
        <v>113</v>
      </c>
      <c r="E75" s="2">
        <v>1986</v>
      </c>
      <c r="F75" s="4" t="s">
        <v>241</v>
      </c>
      <c r="G75" s="1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16">
        <f t="shared" si="2"/>
        <v>0</v>
      </c>
      <c r="AM75" s="52"/>
    </row>
    <row r="76" spans="3:39" ht="12.75">
      <c r="C76" s="3">
        <v>71</v>
      </c>
      <c r="D76" s="2" t="s">
        <v>246</v>
      </c>
      <c r="E76" s="2">
        <v>1986</v>
      </c>
      <c r="F76" s="4" t="s">
        <v>243</v>
      </c>
      <c r="G76" s="1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16">
        <f t="shared" si="2"/>
        <v>0</v>
      </c>
      <c r="AM76" s="52"/>
    </row>
    <row r="77" spans="3:39" ht="12.75">
      <c r="C77" s="3">
        <v>72</v>
      </c>
      <c r="D77" s="2" t="s">
        <v>103</v>
      </c>
      <c r="E77" s="2">
        <v>1986</v>
      </c>
      <c r="F77" s="4" t="s">
        <v>241</v>
      </c>
      <c r="G77" s="1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16">
        <f t="shared" si="2"/>
        <v>0</v>
      </c>
      <c r="AM77" s="52"/>
    </row>
    <row r="78" spans="3:39" ht="12.75">
      <c r="C78" s="3">
        <v>73</v>
      </c>
      <c r="D78" s="45" t="s">
        <v>649</v>
      </c>
      <c r="E78" s="45">
        <v>1987</v>
      </c>
      <c r="F78" s="46" t="s">
        <v>109</v>
      </c>
      <c r="G78" s="1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16">
        <f t="shared" si="2"/>
        <v>0</v>
      </c>
      <c r="AM78" s="52"/>
    </row>
    <row r="79" spans="3:39" ht="12.75">
      <c r="C79" s="3">
        <v>74</v>
      </c>
      <c r="D79" s="2" t="s">
        <v>139</v>
      </c>
      <c r="E79" s="2">
        <v>1987</v>
      </c>
      <c r="F79" s="4" t="s">
        <v>241</v>
      </c>
      <c r="G79" s="1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51"/>
      <c r="AK79" s="2"/>
      <c r="AL79" s="16">
        <f t="shared" si="2"/>
        <v>0</v>
      </c>
      <c r="AM79" s="52"/>
    </row>
    <row r="80" spans="3:39" ht="12.75">
      <c r="C80" s="3">
        <v>75</v>
      </c>
      <c r="D80" s="2" t="s">
        <v>505</v>
      </c>
      <c r="E80" s="2">
        <v>1987</v>
      </c>
      <c r="F80" s="4" t="s">
        <v>232</v>
      </c>
      <c r="G80" s="1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16">
        <f t="shared" si="2"/>
        <v>0</v>
      </c>
      <c r="AM80" s="52"/>
    </row>
    <row r="81" spans="3:39" ht="12.75">
      <c r="C81" s="3">
        <v>76</v>
      </c>
      <c r="D81" s="2" t="s">
        <v>240</v>
      </c>
      <c r="E81" s="2">
        <v>1987</v>
      </c>
      <c r="F81" s="4" t="s">
        <v>63</v>
      </c>
      <c r="G81" s="1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16">
        <f t="shared" si="2"/>
        <v>0</v>
      </c>
      <c r="AM81" s="52"/>
    </row>
    <row r="82" spans="3:39" ht="12.75">
      <c r="C82" s="3">
        <v>77</v>
      </c>
      <c r="D82" s="2" t="s">
        <v>104</v>
      </c>
      <c r="E82" s="2">
        <v>1987</v>
      </c>
      <c r="F82" s="4" t="s">
        <v>8</v>
      </c>
      <c r="G82" s="1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16">
        <f t="shared" si="2"/>
        <v>0</v>
      </c>
      <c r="AM82" s="52"/>
    </row>
    <row r="83" spans="3:39" ht="12.75">
      <c r="C83" s="3">
        <v>78</v>
      </c>
      <c r="D83" s="2" t="s">
        <v>256</v>
      </c>
      <c r="E83" s="2">
        <v>1988</v>
      </c>
      <c r="F83" s="4" t="s">
        <v>241</v>
      </c>
      <c r="G83" s="1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16">
        <f t="shared" si="2"/>
        <v>0</v>
      </c>
      <c r="AM83" s="52"/>
    </row>
    <row r="84" spans="3:39" ht="12.75">
      <c r="C84" s="3">
        <v>79</v>
      </c>
      <c r="D84" s="32" t="s">
        <v>650</v>
      </c>
      <c r="E84" s="32">
        <v>1991</v>
      </c>
      <c r="F84" s="35" t="s">
        <v>738</v>
      </c>
      <c r="G84" s="1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>
        <v>18</v>
      </c>
      <c r="AK84" s="2"/>
      <c r="AL84" s="16">
        <f t="shared" si="2"/>
        <v>18</v>
      </c>
      <c r="AM84" s="52">
        <v>1</v>
      </c>
    </row>
    <row r="85" spans="3:39" ht="12.75">
      <c r="C85" s="3">
        <v>80</v>
      </c>
      <c r="D85" s="45" t="s">
        <v>652</v>
      </c>
      <c r="E85" s="45">
        <v>1991</v>
      </c>
      <c r="F85" s="46" t="s">
        <v>232</v>
      </c>
      <c r="G85" s="1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16">
        <f t="shared" si="2"/>
        <v>0</v>
      </c>
      <c r="AM85" s="52"/>
    </row>
    <row r="86" spans="3:39" ht="12.75">
      <c r="C86" s="3">
        <v>81</v>
      </c>
      <c r="D86" s="45" t="s">
        <v>653</v>
      </c>
      <c r="E86" s="45">
        <v>1991</v>
      </c>
      <c r="F86" s="46" t="s">
        <v>232</v>
      </c>
      <c r="G86" s="1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16">
        <f t="shared" si="2"/>
        <v>0</v>
      </c>
      <c r="AM86" s="52"/>
    </row>
    <row r="87" spans="3:39" ht="12.75">
      <c r="C87" s="3">
        <v>82</v>
      </c>
      <c r="D87" s="45" t="s">
        <v>683</v>
      </c>
      <c r="E87" s="45">
        <v>1992</v>
      </c>
      <c r="F87" s="46" t="s">
        <v>557</v>
      </c>
      <c r="G87" s="1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174">
        <f t="shared" si="2"/>
        <v>0</v>
      </c>
      <c r="AM87" s="169"/>
    </row>
    <row r="88" spans="3:39" ht="12.75">
      <c r="C88" s="3">
        <v>83</v>
      </c>
      <c r="D88" s="45" t="s">
        <v>690</v>
      </c>
      <c r="E88" s="45">
        <v>1995</v>
      </c>
      <c r="F88" s="46" t="s">
        <v>508</v>
      </c>
      <c r="G88" s="1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174">
        <f t="shared" si="2"/>
        <v>0</v>
      </c>
      <c r="AM88" s="169"/>
    </row>
    <row r="89" spans="3:39" ht="12.75">
      <c r="C89" s="3">
        <v>84</v>
      </c>
      <c r="D89" s="45" t="s">
        <v>657</v>
      </c>
      <c r="E89" s="45">
        <v>1995</v>
      </c>
      <c r="F89" s="46" t="s">
        <v>658</v>
      </c>
      <c r="G89" s="1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174">
        <f t="shared" si="2"/>
        <v>0</v>
      </c>
      <c r="AM89" s="169"/>
    </row>
    <row r="90" spans="3:39" ht="12.75">
      <c r="C90" s="3">
        <v>85</v>
      </c>
      <c r="D90" s="45" t="s">
        <v>659</v>
      </c>
      <c r="E90" s="45">
        <v>1995</v>
      </c>
      <c r="F90" s="46" t="s">
        <v>658</v>
      </c>
      <c r="G90" s="1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174">
        <f t="shared" si="2"/>
        <v>0</v>
      </c>
      <c r="AM90" s="169"/>
    </row>
    <row r="91" spans="3:39" ht="12.75">
      <c r="C91" s="3">
        <v>86</v>
      </c>
      <c r="D91" s="45" t="s">
        <v>123</v>
      </c>
      <c r="E91" s="45">
        <v>1973</v>
      </c>
      <c r="F91" s="46" t="s">
        <v>684</v>
      </c>
      <c r="G91" s="1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174">
        <f t="shared" si="2"/>
        <v>0</v>
      </c>
      <c r="AM91" s="169"/>
    </row>
    <row r="92" spans="3:39" ht="12.75">
      <c r="C92" s="3">
        <v>87</v>
      </c>
      <c r="D92" s="45"/>
      <c r="E92" s="45"/>
      <c r="F92" s="46"/>
      <c r="G92" s="1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174">
        <f t="shared" si="2"/>
        <v>0</v>
      </c>
      <c r="AM92" s="169"/>
    </row>
  </sheetData>
  <printOptions/>
  <pageMargins left="0.1968503937007874" right="0" top="0.1968503937007874" bottom="0.1968503937007874" header="0.5118110236220472" footer="0.5118110236220472"/>
  <pageSetup horizontalDpi="300" verticalDpi="300" orientation="landscape" paperSize="9" scale="80" r:id="rId1"/>
  <headerFooter alignWithMargins="0">
    <oddHeader>&amp;Linfo:www.volny.cz/aces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BX118"/>
  <sheetViews>
    <sheetView workbookViewId="0" topLeftCell="A6">
      <pane xSplit="6" topLeftCell="AF1" activePane="topRight" state="frozen"/>
      <selection pane="topLeft" activeCell="A1" sqref="A1"/>
      <selection pane="topRight" activeCell="C20" sqref="C20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19.625" style="0" bestFit="1" customWidth="1"/>
    <col min="5" max="5" width="7.125" style="0" bestFit="1" customWidth="1"/>
    <col min="6" max="6" width="18.00390625" style="0" bestFit="1" customWidth="1"/>
    <col min="7" max="7" width="3.375" style="0" customWidth="1"/>
    <col min="8" max="37" width="3.00390625" style="0" customWidth="1"/>
    <col min="38" max="38" width="4.00390625" style="0" bestFit="1" customWidth="1"/>
    <col min="39" max="39" width="3.00390625" style="0" customWidth="1"/>
  </cols>
  <sheetData>
    <row r="1" spans="16:18" ht="27.75">
      <c r="P1" s="28" t="s">
        <v>697</v>
      </c>
      <c r="R1" s="28"/>
    </row>
    <row r="2" ht="18">
      <c r="P2" s="25" t="s">
        <v>698</v>
      </c>
    </row>
    <row r="3" ht="13.5" thickBot="1"/>
    <row r="4" spans="3:39" ht="19.5" thickBot="1">
      <c r="C4" s="27" t="s">
        <v>60</v>
      </c>
      <c r="D4" s="6"/>
      <c r="E4" s="6"/>
      <c r="F4" s="8" t="s">
        <v>703</v>
      </c>
      <c r="G4" s="118" t="s">
        <v>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8"/>
      <c r="AL4" s="41"/>
      <c r="AM4" s="41"/>
    </row>
    <row r="5" spans="3:76" ht="216" thickBot="1">
      <c r="C5" s="9" t="s">
        <v>0</v>
      </c>
      <c r="D5" s="10" t="s">
        <v>1</v>
      </c>
      <c r="E5" s="10" t="s">
        <v>3</v>
      </c>
      <c r="F5" s="14" t="s">
        <v>4</v>
      </c>
      <c r="G5" s="26" t="s">
        <v>147</v>
      </c>
      <c r="H5" s="11" t="s">
        <v>724</v>
      </c>
      <c r="I5" s="11" t="s">
        <v>731</v>
      </c>
      <c r="J5" s="11" t="s">
        <v>732</v>
      </c>
      <c r="K5" s="11" t="s">
        <v>797</v>
      </c>
      <c r="L5" s="11" t="s">
        <v>756</v>
      </c>
      <c r="M5" s="11" t="s">
        <v>725</v>
      </c>
      <c r="N5" s="11" t="s">
        <v>726</v>
      </c>
      <c r="O5" s="11" t="s">
        <v>727</v>
      </c>
      <c r="P5" s="11" t="s">
        <v>781</v>
      </c>
      <c r="Q5" s="11" t="s">
        <v>801</v>
      </c>
      <c r="R5" s="11" t="s">
        <v>800</v>
      </c>
      <c r="S5" s="11" t="s">
        <v>823</v>
      </c>
      <c r="T5" s="11" t="s">
        <v>782</v>
      </c>
      <c r="U5" s="11" t="s">
        <v>783</v>
      </c>
      <c r="V5" s="11" t="s">
        <v>784</v>
      </c>
      <c r="W5" s="11" t="s">
        <v>785</v>
      </c>
      <c r="X5" s="11" t="s">
        <v>786</v>
      </c>
      <c r="Y5" s="11" t="s">
        <v>787</v>
      </c>
      <c r="Z5" s="11" t="s">
        <v>788</v>
      </c>
      <c r="AA5" s="11" t="s">
        <v>789</v>
      </c>
      <c r="AB5" s="11" t="s">
        <v>790</v>
      </c>
      <c r="AC5" s="11" t="s">
        <v>791</v>
      </c>
      <c r="AD5" s="11" t="s">
        <v>792</v>
      </c>
      <c r="AE5" s="11" t="s">
        <v>793</v>
      </c>
      <c r="AF5" s="11" t="s">
        <v>794</v>
      </c>
      <c r="AG5" s="11" t="s">
        <v>795</v>
      </c>
      <c r="AH5" s="11" t="s">
        <v>796</v>
      </c>
      <c r="AI5" s="11" t="s">
        <v>896</v>
      </c>
      <c r="AJ5" s="11" t="s">
        <v>895</v>
      </c>
      <c r="AK5" s="157" t="s">
        <v>578</v>
      </c>
      <c r="AL5" s="156" t="s">
        <v>6</v>
      </c>
      <c r="AM5" s="40" t="s">
        <v>146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3:39" ht="12.75">
      <c r="C6" s="29">
        <v>1</v>
      </c>
      <c r="D6" s="43" t="s">
        <v>130</v>
      </c>
      <c r="E6" s="43">
        <v>1971</v>
      </c>
      <c r="F6" s="44" t="s">
        <v>532</v>
      </c>
      <c r="G6" s="23">
        <v>22</v>
      </c>
      <c r="H6" s="22">
        <v>22</v>
      </c>
      <c r="I6" s="22">
        <v>22</v>
      </c>
      <c r="J6" s="22">
        <v>22</v>
      </c>
      <c r="K6" s="22">
        <v>22</v>
      </c>
      <c r="L6" s="22">
        <v>22</v>
      </c>
      <c r="M6" s="22">
        <v>22</v>
      </c>
      <c r="N6" s="22"/>
      <c r="O6" s="22"/>
      <c r="P6" s="22">
        <v>22</v>
      </c>
      <c r="Q6" s="22"/>
      <c r="R6" s="22">
        <v>22</v>
      </c>
      <c r="S6" s="22">
        <v>22</v>
      </c>
      <c r="T6" s="22">
        <v>22</v>
      </c>
      <c r="U6" s="22">
        <v>22</v>
      </c>
      <c r="V6" s="22">
        <v>22</v>
      </c>
      <c r="W6" s="22">
        <v>22</v>
      </c>
      <c r="X6" s="22">
        <v>22</v>
      </c>
      <c r="Y6" s="22">
        <v>22</v>
      </c>
      <c r="Z6" s="22"/>
      <c r="AA6" s="22">
        <v>22</v>
      </c>
      <c r="AB6" s="191">
        <v>22</v>
      </c>
      <c r="AC6" s="22"/>
      <c r="AD6" s="22">
        <v>22</v>
      </c>
      <c r="AE6" s="22"/>
      <c r="AF6" s="22">
        <v>22</v>
      </c>
      <c r="AG6" s="22">
        <v>22</v>
      </c>
      <c r="AH6" s="22">
        <v>22</v>
      </c>
      <c r="AI6" s="22"/>
      <c r="AJ6" s="22">
        <v>22</v>
      </c>
      <c r="AK6" s="22"/>
      <c r="AL6" s="184">
        <f aca="true" t="shared" si="0" ref="AL6:AL25">SUM(G6:AK6)</f>
        <v>506</v>
      </c>
      <c r="AM6" s="3">
        <v>23</v>
      </c>
    </row>
    <row r="7" spans="3:39" ht="12.75">
      <c r="C7" s="31">
        <v>2</v>
      </c>
      <c r="D7" s="207" t="s">
        <v>65</v>
      </c>
      <c r="E7" s="207">
        <v>1961</v>
      </c>
      <c r="F7" s="208" t="s">
        <v>776</v>
      </c>
      <c r="G7" s="13">
        <v>18</v>
      </c>
      <c r="H7" s="2">
        <v>18</v>
      </c>
      <c r="I7" s="2">
        <v>18</v>
      </c>
      <c r="J7" s="2">
        <v>18</v>
      </c>
      <c r="K7" s="2">
        <v>18</v>
      </c>
      <c r="L7" s="2">
        <v>18</v>
      </c>
      <c r="M7" s="2">
        <v>18</v>
      </c>
      <c r="N7" s="2">
        <v>22</v>
      </c>
      <c r="O7" s="2"/>
      <c r="P7" s="2"/>
      <c r="Q7" s="2"/>
      <c r="R7" s="2"/>
      <c r="S7" s="2">
        <v>18</v>
      </c>
      <c r="T7" s="2"/>
      <c r="U7" s="2">
        <v>18</v>
      </c>
      <c r="V7" s="2">
        <v>15</v>
      </c>
      <c r="W7" s="2">
        <v>18</v>
      </c>
      <c r="X7" s="2"/>
      <c r="Y7" s="2"/>
      <c r="Z7" s="2">
        <v>22</v>
      </c>
      <c r="AA7" s="2">
        <v>15</v>
      </c>
      <c r="AB7" s="2">
        <v>18</v>
      </c>
      <c r="AC7" s="2"/>
      <c r="AD7" s="2">
        <v>18</v>
      </c>
      <c r="AE7" s="2">
        <v>22</v>
      </c>
      <c r="AF7" s="2">
        <v>18</v>
      </c>
      <c r="AG7" s="2">
        <v>18</v>
      </c>
      <c r="AH7" s="2">
        <v>12</v>
      </c>
      <c r="AI7" s="2"/>
      <c r="AJ7" s="2">
        <v>12</v>
      </c>
      <c r="AK7" s="2">
        <v>42</v>
      </c>
      <c r="AL7" s="184">
        <f t="shared" si="0"/>
        <v>414</v>
      </c>
      <c r="AM7" s="3">
        <v>22</v>
      </c>
    </row>
    <row r="8" spans="3:39" ht="12.75">
      <c r="C8" s="30">
        <v>3</v>
      </c>
      <c r="D8" s="33" t="s">
        <v>62</v>
      </c>
      <c r="E8" s="33">
        <v>1963</v>
      </c>
      <c r="F8" s="34" t="s">
        <v>63</v>
      </c>
      <c r="G8" s="13">
        <v>12</v>
      </c>
      <c r="H8" s="2">
        <v>11</v>
      </c>
      <c r="I8" s="2"/>
      <c r="J8" s="2">
        <v>12</v>
      </c>
      <c r="K8" s="2">
        <v>10</v>
      </c>
      <c r="L8" s="2"/>
      <c r="M8" s="2">
        <v>12</v>
      </c>
      <c r="N8" s="2">
        <v>18</v>
      </c>
      <c r="O8" s="2">
        <v>18</v>
      </c>
      <c r="P8" s="2"/>
      <c r="Q8" s="2">
        <v>22</v>
      </c>
      <c r="R8" s="2"/>
      <c r="S8" s="2">
        <v>12</v>
      </c>
      <c r="T8" s="2">
        <v>18</v>
      </c>
      <c r="U8" s="2">
        <v>15</v>
      </c>
      <c r="V8" s="2">
        <v>18</v>
      </c>
      <c r="W8" s="2">
        <v>12</v>
      </c>
      <c r="X8" s="2">
        <v>15</v>
      </c>
      <c r="Y8" s="2"/>
      <c r="Z8" s="2">
        <v>18</v>
      </c>
      <c r="AA8" s="2">
        <v>18</v>
      </c>
      <c r="AB8" s="2">
        <v>15</v>
      </c>
      <c r="AC8" s="2">
        <v>18</v>
      </c>
      <c r="AD8" s="2"/>
      <c r="AE8" s="2">
        <v>15</v>
      </c>
      <c r="AF8" s="2">
        <v>15</v>
      </c>
      <c r="AG8" s="2">
        <v>15</v>
      </c>
      <c r="AH8" s="2">
        <v>15</v>
      </c>
      <c r="AI8" s="2">
        <v>18</v>
      </c>
      <c r="AJ8" s="2">
        <v>18</v>
      </c>
      <c r="AK8" s="2"/>
      <c r="AL8" s="184">
        <f t="shared" si="0"/>
        <v>370</v>
      </c>
      <c r="AM8" s="3">
        <v>24</v>
      </c>
    </row>
    <row r="9" spans="3:39" ht="12.75">
      <c r="C9" s="3">
        <v>4</v>
      </c>
      <c r="D9" s="32" t="s">
        <v>61</v>
      </c>
      <c r="E9" s="32">
        <v>1962</v>
      </c>
      <c r="F9" s="35" t="s">
        <v>20</v>
      </c>
      <c r="G9" s="13"/>
      <c r="H9" s="2">
        <v>15</v>
      </c>
      <c r="I9" s="2">
        <v>15</v>
      </c>
      <c r="J9" s="2">
        <v>15</v>
      </c>
      <c r="K9" s="2">
        <v>15</v>
      </c>
      <c r="L9" s="2"/>
      <c r="M9" s="2">
        <v>15</v>
      </c>
      <c r="N9" s="2"/>
      <c r="O9" s="2">
        <v>22</v>
      </c>
      <c r="P9" s="2"/>
      <c r="Q9" s="2"/>
      <c r="R9" s="2"/>
      <c r="S9" s="2">
        <v>15</v>
      </c>
      <c r="T9" s="2"/>
      <c r="U9" s="2">
        <v>12</v>
      </c>
      <c r="V9" s="2"/>
      <c r="W9" s="2">
        <v>15</v>
      </c>
      <c r="X9" s="2">
        <v>18</v>
      </c>
      <c r="Y9" s="2"/>
      <c r="Z9" s="2"/>
      <c r="AA9" s="2"/>
      <c r="AB9" s="2">
        <v>12</v>
      </c>
      <c r="AC9" s="2">
        <v>22</v>
      </c>
      <c r="AD9" s="2"/>
      <c r="AE9" s="2"/>
      <c r="AF9" s="2">
        <v>11</v>
      </c>
      <c r="AG9" s="2"/>
      <c r="AH9" s="2">
        <v>18</v>
      </c>
      <c r="AI9" s="2">
        <v>22</v>
      </c>
      <c r="AJ9" s="2">
        <v>15</v>
      </c>
      <c r="AK9" s="2"/>
      <c r="AL9" s="174">
        <f t="shared" si="0"/>
        <v>257</v>
      </c>
      <c r="AM9" s="169">
        <v>16</v>
      </c>
    </row>
    <row r="10" spans="3:39" ht="12.75">
      <c r="C10" s="3">
        <v>5</v>
      </c>
      <c r="D10" s="45" t="s">
        <v>239</v>
      </c>
      <c r="E10" s="45">
        <v>1964</v>
      </c>
      <c r="F10" s="46" t="s">
        <v>51</v>
      </c>
      <c r="G10" s="13">
        <v>11</v>
      </c>
      <c r="H10" s="2"/>
      <c r="I10" s="2"/>
      <c r="J10" s="2"/>
      <c r="K10" s="2"/>
      <c r="L10" s="2"/>
      <c r="M10" s="2"/>
      <c r="N10" s="2"/>
      <c r="O10" s="2"/>
      <c r="P10" s="2"/>
      <c r="Q10" s="2">
        <v>18</v>
      </c>
      <c r="R10" s="2"/>
      <c r="S10" s="2"/>
      <c r="T10" s="2"/>
      <c r="U10" s="2"/>
      <c r="V10" s="2">
        <v>12</v>
      </c>
      <c r="W10" s="2">
        <v>11</v>
      </c>
      <c r="X10" s="2"/>
      <c r="Y10" s="2"/>
      <c r="Z10" s="2"/>
      <c r="AA10" s="2">
        <v>12</v>
      </c>
      <c r="AB10" s="2">
        <v>11</v>
      </c>
      <c r="AC10" s="2"/>
      <c r="AD10" s="2"/>
      <c r="AE10" s="2">
        <v>12</v>
      </c>
      <c r="AF10" s="2">
        <v>9</v>
      </c>
      <c r="AG10" s="2"/>
      <c r="AH10" s="2">
        <v>11</v>
      </c>
      <c r="AI10" s="2"/>
      <c r="AJ10" s="2"/>
      <c r="AK10" s="2"/>
      <c r="AL10" s="174">
        <f t="shared" si="0"/>
        <v>107</v>
      </c>
      <c r="AM10" s="169">
        <v>9</v>
      </c>
    </row>
    <row r="11" spans="3:39" ht="12.75">
      <c r="C11" s="3">
        <v>6</v>
      </c>
      <c r="D11" s="32" t="s">
        <v>57</v>
      </c>
      <c r="E11" s="32">
        <v>1967</v>
      </c>
      <c r="F11" s="35" t="s">
        <v>20</v>
      </c>
      <c r="G11" s="1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11</v>
      </c>
      <c r="Y11" s="2"/>
      <c r="Z11" s="2"/>
      <c r="AA11" s="2">
        <v>10</v>
      </c>
      <c r="AB11" s="2">
        <v>9</v>
      </c>
      <c r="AC11" s="2">
        <v>15</v>
      </c>
      <c r="AD11" s="2"/>
      <c r="AE11" s="2"/>
      <c r="AF11" s="2">
        <v>6</v>
      </c>
      <c r="AG11" s="2"/>
      <c r="AH11" s="2"/>
      <c r="AI11" s="2">
        <v>15</v>
      </c>
      <c r="AJ11" s="2"/>
      <c r="AK11" s="2"/>
      <c r="AL11" s="174">
        <f t="shared" si="0"/>
        <v>66</v>
      </c>
      <c r="AM11" s="169">
        <v>6</v>
      </c>
    </row>
    <row r="12" spans="3:39" ht="12.75">
      <c r="C12" s="3">
        <v>7</v>
      </c>
      <c r="D12" s="45" t="s">
        <v>488</v>
      </c>
      <c r="E12" s="45">
        <v>1972</v>
      </c>
      <c r="F12" s="46" t="s">
        <v>20</v>
      </c>
      <c r="G12" s="13">
        <v>15</v>
      </c>
      <c r="H12" s="2">
        <v>12</v>
      </c>
      <c r="I12" s="2"/>
      <c r="J12" s="2"/>
      <c r="K12" s="2">
        <v>11</v>
      </c>
      <c r="L12" s="2"/>
      <c r="M12" s="2">
        <v>11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74">
        <f t="shared" si="0"/>
        <v>49</v>
      </c>
      <c r="AM12" s="169">
        <v>4</v>
      </c>
    </row>
    <row r="13" spans="3:39" ht="12.75">
      <c r="C13" s="3">
        <v>8</v>
      </c>
      <c r="D13" s="32" t="s">
        <v>503</v>
      </c>
      <c r="E13" s="32">
        <v>1971</v>
      </c>
      <c r="F13" s="35" t="s">
        <v>20</v>
      </c>
      <c r="G13" s="13">
        <v>10</v>
      </c>
      <c r="H13" s="2">
        <v>10</v>
      </c>
      <c r="I13" s="2"/>
      <c r="J13" s="2">
        <v>11</v>
      </c>
      <c r="K13" s="2"/>
      <c r="L13" s="2"/>
      <c r="M13" s="2"/>
      <c r="N13" s="2"/>
      <c r="O13" s="2"/>
      <c r="P13" s="2"/>
      <c r="Q13" s="2">
        <v>12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74">
        <f t="shared" si="0"/>
        <v>43</v>
      </c>
      <c r="AM13" s="169">
        <v>4</v>
      </c>
    </row>
    <row r="14" spans="3:39" ht="12.75">
      <c r="C14" s="3">
        <v>9</v>
      </c>
      <c r="D14" s="45" t="s">
        <v>855</v>
      </c>
      <c r="E14" s="45">
        <v>1969</v>
      </c>
      <c r="F14" s="46" t="s">
        <v>51</v>
      </c>
      <c r="G14" s="1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>
        <v>11</v>
      </c>
      <c r="AB14" s="2"/>
      <c r="AC14" s="2"/>
      <c r="AD14" s="2"/>
      <c r="AE14" s="2">
        <v>11</v>
      </c>
      <c r="AF14" s="2">
        <v>8</v>
      </c>
      <c r="AG14" s="2"/>
      <c r="AH14" s="2"/>
      <c r="AI14" s="2"/>
      <c r="AJ14" s="2"/>
      <c r="AK14" s="2"/>
      <c r="AL14" s="16">
        <f t="shared" si="0"/>
        <v>30</v>
      </c>
      <c r="AM14" s="52">
        <v>3</v>
      </c>
    </row>
    <row r="15" spans="3:39" ht="12.75">
      <c r="C15" s="3">
        <v>10</v>
      </c>
      <c r="D15" s="45" t="s">
        <v>878</v>
      </c>
      <c r="E15" s="45">
        <v>1968</v>
      </c>
      <c r="F15" s="46" t="s">
        <v>51</v>
      </c>
      <c r="G15" s="1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>
        <v>18</v>
      </c>
      <c r="AF15" s="2"/>
      <c r="AG15" s="2"/>
      <c r="AH15" s="2"/>
      <c r="AI15" s="2"/>
      <c r="AJ15" s="2"/>
      <c r="AK15" s="2"/>
      <c r="AL15" s="174">
        <f t="shared" si="0"/>
        <v>18</v>
      </c>
      <c r="AM15" s="169">
        <v>1</v>
      </c>
    </row>
    <row r="16" spans="3:39" ht="12.75">
      <c r="C16" s="3">
        <v>11</v>
      </c>
      <c r="D16" s="66" t="s">
        <v>81</v>
      </c>
      <c r="E16" s="66">
        <v>1970</v>
      </c>
      <c r="F16" s="196" t="s">
        <v>20</v>
      </c>
      <c r="G16" s="1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>
        <v>10</v>
      </c>
      <c r="AC16" s="2"/>
      <c r="AD16" s="2"/>
      <c r="AE16" s="2"/>
      <c r="AF16" s="2">
        <v>7</v>
      </c>
      <c r="AG16" s="2"/>
      <c r="AH16" s="2"/>
      <c r="AI16" s="2"/>
      <c r="AJ16" s="2"/>
      <c r="AK16" s="2"/>
      <c r="AL16" s="174">
        <f t="shared" si="0"/>
        <v>17</v>
      </c>
      <c r="AM16" s="169">
        <v>2</v>
      </c>
    </row>
    <row r="17" spans="3:39" ht="12.75">
      <c r="C17" s="3">
        <v>12</v>
      </c>
      <c r="D17" s="45" t="s">
        <v>64</v>
      </c>
      <c r="E17" s="45">
        <v>1965</v>
      </c>
      <c r="F17" s="46" t="s">
        <v>51</v>
      </c>
      <c r="G17" s="13"/>
      <c r="H17" s="2"/>
      <c r="I17" s="2"/>
      <c r="J17" s="2"/>
      <c r="K17" s="2"/>
      <c r="L17" s="2"/>
      <c r="M17" s="2"/>
      <c r="N17" s="2"/>
      <c r="O17" s="2"/>
      <c r="P17" s="2"/>
      <c r="Q17" s="2">
        <v>15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74">
        <f t="shared" si="0"/>
        <v>15</v>
      </c>
      <c r="AM17" s="169">
        <v>1</v>
      </c>
    </row>
    <row r="18" spans="3:39" ht="12.75">
      <c r="C18" s="3">
        <v>13</v>
      </c>
      <c r="D18" s="45" t="s">
        <v>510</v>
      </c>
      <c r="E18" s="45">
        <v>1969</v>
      </c>
      <c r="F18" s="46" t="s">
        <v>20</v>
      </c>
      <c r="G18" s="1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12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6">
        <f t="shared" si="0"/>
        <v>12</v>
      </c>
      <c r="AM18" s="52">
        <v>1</v>
      </c>
    </row>
    <row r="19" spans="3:39" ht="12.75">
      <c r="C19" s="3">
        <v>13</v>
      </c>
      <c r="D19" s="127" t="s">
        <v>677</v>
      </c>
      <c r="E19" s="127">
        <v>1971</v>
      </c>
      <c r="F19" s="128" t="s">
        <v>532</v>
      </c>
      <c r="G19" s="13"/>
      <c r="H19" s="2"/>
      <c r="I19" s="2"/>
      <c r="J19" s="2"/>
      <c r="K19" s="2">
        <v>12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16">
        <f t="shared" si="0"/>
        <v>12</v>
      </c>
      <c r="AM19" s="52">
        <v>1</v>
      </c>
    </row>
    <row r="20" spans="3:39" ht="12.75">
      <c r="C20" s="3">
        <v>15</v>
      </c>
      <c r="D20" s="45" t="s">
        <v>828</v>
      </c>
      <c r="E20" s="45">
        <v>1971</v>
      </c>
      <c r="F20" s="46" t="s">
        <v>585</v>
      </c>
      <c r="G20" s="1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>
        <v>11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16">
        <f t="shared" si="0"/>
        <v>11</v>
      </c>
      <c r="AM20" s="52">
        <v>1</v>
      </c>
    </row>
    <row r="21" spans="3:39" ht="12.75">
      <c r="C21" s="54">
        <v>16</v>
      </c>
      <c r="D21" s="45" t="s">
        <v>131</v>
      </c>
      <c r="E21" s="45">
        <v>1948</v>
      </c>
      <c r="F21" s="46" t="s">
        <v>13</v>
      </c>
      <c r="G21" s="1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16">
        <f t="shared" si="0"/>
        <v>0</v>
      </c>
      <c r="AM21" s="52"/>
    </row>
    <row r="22" spans="3:39" ht="12.75">
      <c r="C22" s="3">
        <v>17</v>
      </c>
      <c r="D22" s="45" t="s">
        <v>258</v>
      </c>
      <c r="E22" s="45">
        <v>1964</v>
      </c>
      <c r="F22" s="46" t="s">
        <v>585</v>
      </c>
      <c r="G22" s="1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174">
        <f t="shared" si="0"/>
        <v>0</v>
      </c>
      <c r="AM22" s="169"/>
    </row>
    <row r="23" spans="3:39" ht="12.75">
      <c r="C23" s="3">
        <v>18</v>
      </c>
      <c r="D23" s="45" t="s">
        <v>544</v>
      </c>
      <c r="E23" s="45">
        <v>1965</v>
      </c>
      <c r="F23" s="46" t="s">
        <v>474</v>
      </c>
      <c r="G23" s="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16">
        <f t="shared" si="0"/>
        <v>0</v>
      </c>
      <c r="AM23" s="52"/>
    </row>
    <row r="24" spans="3:39" ht="12.75">
      <c r="C24" s="3">
        <v>19</v>
      </c>
      <c r="D24" s="32" t="s">
        <v>554</v>
      </c>
      <c r="E24" s="32">
        <v>1972</v>
      </c>
      <c r="F24" s="46" t="s">
        <v>585</v>
      </c>
      <c r="G24" s="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174">
        <f t="shared" si="0"/>
        <v>0</v>
      </c>
      <c r="AM24" s="169"/>
    </row>
    <row r="25" spans="3:39" ht="12.75">
      <c r="C25" s="3">
        <v>20</v>
      </c>
      <c r="D25" s="45"/>
      <c r="E25" s="45"/>
      <c r="F25" s="46"/>
      <c r="G25" s="1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16">
        <f t="shared" si="0"/>
        <v>0</v>
      </c>
      <c r="AM25" s="52"/>
    </row>
    <row r="26" spans="4:6" ht="12.75">
      <c r="D26" s="185"/>
      <c r="E26" s="185"/>
      <c r="F26" s="185"/>
    </row>
    <row r="27" spans="4:6" ht="12.75">
      <c r="D27" s="185"/>
      <c r="E27" s="185"/>
      <c r="F27" s="185"/>
    </row>
    <row r="28" spans="4:6" ht="12.75">
      <c r="D28" s="185"/>
      <c r="E28" s="185"/>
      <c r="F28" s="185"/>
    </row>
    <row r="29" spans="4:6" ht="12.75">
      <c r="D29" s="185"/>
      <c r="E29" s="185"/>
      <c r="F29" s="185"/>
    </row>
    <row r="30" spans="4:6" ht="12.75">
      <c r="D30" s="185"/>
      <c r="E30" s="185"/>
      <c r="F30" s="185"/>
    </row>
    <row r="31" spans="4:6" ht="12.75">
      <c r="D31" s="185"/>
      <c r="E31" s="185"/>
      <c r="F31" s="185"/>
    </row>
    <row r="32" spans="4:6" ht="12.75">
      <c r="D32" s="185"/>
      <c r="E32" s="185"/>
      <c r="F32" s="185"/>
    </row>
    <row r="33" spans="4:6" ht="12.75">
      <c r="D33" s="185"/>
      <c r="E33" s="185"/>
      <c r="F33" s="185"/>
    </row>
    <row r="34" spans="4:6" ht="12.75">
      <c r="D34" s="185"/>
      <c r="E34" s="185"/>
      <c r="F34" s="185"/>
    </row>
    <row r="35" spans="4:6" ht="12.75">
      <c r="D35" s="185"/>
      <c r="E35" s="185"/>
      <c r="F35" s="185"/>
    </row>
    <row r="36" spans="4:6" ht="12.75">
      <c r="D36" s="185"/>
      <c r="E36" s="185"/>
      <c r="F36" s="185"/>
    </row>
    <row r="37" spans="4:6" ht="12.75">
      <c r="D37" s="185"/>
      <c r="E37" s="185"/>
      <c r="F37" s="185"/>
    </row>
    <row r="38" spans="4:6" ht="12.75">
      <c r="D38" s="185"/>
      <c r="E38" s="185"/>
      <c r="F38" s="185"/>
    </row>
    <row r="39" spans="4:6" ht="12.75">
      <c r="D39" s="185"/>
      <c r="E39" s="185"/>
      <c r="F39" s="185"/>
    </row>
    <row r="40" spans="4:6" ht="12.75">
      <c r="D40" s="185"/>
      <c r="E40" s="185"/>
      <c r="F40" s="185"/>
    </row>
    <row r="41" spans="4:6" ht="12.75">
      <c r="D41" s="185"/>
      <c r="E41" s="185"/>
      <c r="F41" s="185"/>
    </row>
    <row r="42" spans="4:6" ht="12.75">
      <c r="D42" s="185"/>
      <c r="E42" s="185"/>
      <c r="F42" s="185"/>
    </row>
    <row r="43" spans="4:6" ht="12.75">
      <c r="D43" s="185"/>
      <c r="E43" s="185"/>
      <c r="F43" s="185"/>
    </row>
    <row r="44" spans="4:6" ht="12.75">
      <c r="D44" s="185"/>
      <c r="E44" s="185"/>
      <c r="F44" s="185"/>
    </row>
    <row r="45" spans="4:6" ht="12.75">
      <c r="D45" s="185"/>
      <c r="E45" s="185"/>
      <c r="F45" s="185"/>
    </row>
    <row r="46" spans="4:6" ht="12.75">
      <c r="D46" s="185"/>
      <c r="E46" s="185"/>
      <c r="F46" s="185"/>
    </row>
    <row r="47" spans="4:6" ht="12.75">
      <c r="D47" s="185"/>
      <c r="E47" s="185"/>
      <c r="F47" s="185"/>
    </row>
    <row r="48" spans="4:6" ht="12.75">
      <c r="D48" s="185"/>
      <c r="E48" s="185"/>
      <c r="F48" s="185"/>
    </row>
    <row r="49" spans="4:6" ht="12.75">
      <c r="D49" s="185"/>
      <c r="E49" s="185"/>
      <c r="F49" s="185"/>
    </row>
    <row r="50" spans="4:6" ht="12.75">
      <c r="D50" s="185"/>
      <c r="E50" s="185"/>
      <c r="F50" s="185"/>
    </row>
    <row r="51" spans="4:6" ht="12.75">
      <c r="D51" s="185"/>
      <c r="E51" s="185"/>
      <c r="F51" s="185"/>
    </row>
    <row r="52" spans="4:6" ht="12.75">
      <c r="D52" s="185"/>
      <c r="E52" s="185"/>
      <c r="F52" s="185"/>
    </row>
    <row r="53" spans="4:6" ht="12.75">
      <c r="D53" s="185"/>
      <c r="E53" s="185"/>
      <c r="F53" s="185"/>
    </row>
    <row r="54" spans="4:6" ht="12.75">
      <c r="D54" s="185"/>
      <c r="E54" s="185"/>
      <c r="F54" s="185"/>
    </row>
    <row r="55" spans="4:6" ht="12.75">
      <c r="D55" s="185"/>
      <c r="E55" s="185"/>
      <c r="F55" s="185"/>
    </row>
    <row r="56" spans="4:6" ht="12.75">
      <c r="D56" s="185"/>
      <c r="E56" s="185"/>
      <c r="F56" s="185"/>
    </row>
    <row r="57" spans="4:6" ht="12.75">
      <c r="D57" s="185"/>
      <c r="E57" s="185"/>
      <c r="F57" s="185"/>
    </row>
    <row r="58" spans="4:6" ht="12.75">
      <c r="D58" s="185"/>
      <c r="E58" s="185"/>
      <c r="F58" s="185"/>
    </row>
    <row r="59" spans="4:6" ht="12.75">
      <c r="D59" s="185"/>
      <c r="E59" s="185"/>
      <c r="F59" s="185"/>
    </row>
    <row r="60" spans="4:6" ht="12.75">
      <c r="D60" s="185"/>
      <c r="E60" s="185"/>
      <c r="F60" s="185"/>
    </row>
    <row r="61" spans="4:6" ht="12.75">
      <c r="D61" s="185"/>
      <c r="E61" s="185"/>
      <c r="F61" s="185"/>
    </row>
    <row r="62" spans="4:6" ht="12.75">
      <c r="D62" s="185"/>
      <c r="E62" s="185"/>
      <c r="F62" s="185"/>
    </row>
    <row r="63" spans="4:6" ht="12.75">
      <c r="D63" s="185"/>
      <c r="E63" s="185"/>
      <c r="F63" s="185"/>
    </row>
    <row r="64" spans="4:6" ht="12.75">
      <c r="D64" s="185"/>
      <c r="E64" s="185"/>
      <c r="F64" s="185"/>
    </row>
    <row r="65" spans="4:6" ht="12.75">
      <c r="D65" s="185"/>
      <c r="E65" s="185"/>
      <c r="F65" s="185"/>
    </row>
    <row r="66" spans="4:6" ht="12.75">
      <c r="D66" s="185"/>
      <c r="E66" s="185"/>
      <c r="F66" s="185"/>
    </row>
    <row r="67" spans="4:6" ht="12.75">
      <c r="D67" s="185"/>
      <c r="E67" s="185"/>
      <c r="F67" s="185"/>
    </row>
    <row r="68" spans="4:6" ht="12.75">
      <c r="D68" s="185"/>
      <c r="E68" s="185"/>
      <c r="F68" s="185"/>
    </row>
    <row r="69" spans="4:6" ht="12.75">
      <c r="D69" s="185"/>
      <c r="E69" s="185"/>
      <c r="F69" s="185"/>
    </row>
    <row r="70" spans="4:6" ht="12.75">
      <c r="D70" s="185"/>
      <c r="E70" s="185"/>
      <c r="F70" s="185"/>
    </row>
    <row r="71" spans="4:6" ht="12.75">
      <c r="D71" s="185"/>
      <c r="E71" s="185"/>
      <c r="F71" s="185"/>
    </row>
    <row r="72" spans="4:6" ht="12.75">
      <c r="D72" s="185"/>
      <c r="E72" s="185"/>
      <c r="F72" s="185"/>
    </row>
    <row r="73" spans="4:6" ht="12.75">
      <c r="D73" s="185"/>
      <c r="E73" s="185"/>
      <c r="F73" s="185"/>
    </row>
    <row r="74" spans="4:6" ht="12.75">
      <c r="D74" s="185"/>
      <c r="E74" s="185"/>
      <c r="F74" s="185"/>
    </row>
    <row r="75" spans="4:6" ht="12.75">
      <c r="D75" s="185"/>
      <c r="E75" s="185"/>
      <c r="F75" s="185"/>
    </row>
    <row r="76" spans="4:6" ht="12.75">
      <c r="D76" s="185"/>
      <c r="E76" s="185"/>
      <c r="F76" s="185"/>
    </row>
    <row r="77" spans="4:6" ht="12.75">
      <c r="D77" s="185"/>
      <c r="E77" s="185"/>
      <c r="F77" s="185"/>
    </row>
    <row r="78" spans="4:6" ht="12.75">
      <c r="D78" s="185"/>
      <c r="E78" s="185"/>
      <c r="F78" s="185"/>
    </row>
    <row r="79" spans="4:6" ht="12.75">
      <c r="D79" s="185"/>
      <c r="E79" s="185"/>
      <c r="F79" s="185"/>
    </row>
    <row r="80" spans="4:6" ht="12.75">
      <c r="D80" s="185"/>
      <c r="E80" s="185"/>
      <c r="F80" s="185"/>
    </row>
    <row r="81" spans="4:6" ht="12.75">
      <c r="D81" s="185"/>
      <c r="E81" s="185"/>
      <c r="F81" s="185"/>
    </row>
    <row r="82" spans="4:6" ht="12.75">
      <c r="D82" s="185"/>
      <c r="E82" s="185"/>
      <c r="F82" s="185"/>
    </row>
    <row r="83" spans="4:6" ht="12.75">
      <c r="D83" s="185"/>
      <c r="E83" s="185"/>
      <c r="F83" s="185"/>
    </row>
    <row r="84" spans="4:6" ht="12.75">
      <c r="D84" s="185"/>
      <c r="E84" s="185"/>
      <c r="F84" s="185"/>
    </row>
    <row r="85" spans="4:6" ht="12.75">
      <c r="D85" s="185"/>
      <c r="E85" s="185"/>
      <c r="F85" s="185"/>
    </row>
    <row r="86" spans="4:6" ht="12.75">
      <c r="D86" s="185"/>
      <c r="E86" s="185"/>
      <c r="F86" s="185"/>
    </row>
    <row r="87" spans="4:6" ht="12.75">
      <c r="D87" s="185"/>
      <c r="E87" s="185"/>
      <c r="F87" s="185"/>
    </row>
    <row r="88" spans="4:6" ht="12.75">
      <c r="D88" s="185"/>
      <c r="E88" s="185"/>
      <c r="F88" s="185"/>
    </row>
    <row r="89" spans="4:6" ht="12.75">
      <c r="D89" s="185"/>
      <c r="E89" s="185"/>
      <c r="F89" s="185"/>
    </row>
    <row r="90" spans="4:6" ht="12.75">
      <c r="D90" s="185"/>
      <c r="E90" s="185"/>
      <c r="F90" s="185"/>
    </row>
    <row r="91" spans="4:6" ht="12.75">
      <c r="D91" s="185"/>
      <c r="E91" s="185"/>
      <c r="F91" s="185"/>
    </row>
    <row r="92" spans="4:6" ht="12.75">
      <c r="D92" s="185"/>
      <c r="E92" s="185"/>
      <c r="F92" s="185"/>
    </row>
    <row r="93" spans="4:6" ht="12.75">
      <c r="D93" s="185"/>
      <c r="E93" s="185"/>
      <c r="F93" s="185"/>
    </row>
    <row r="94" spans="4:6" ht="12.75">
      <c r="D94" s="185"/>
      <c r="E94" s="185"/>
      <c r="F94" s="185"/>
    </row>
    <row r="95" spans="4:6" ht="12.75">
      <c r="D95" s="185"/>
      <c r="E95" s="185"/>
      <c r="F95" s="185"/>
    </row>
    <row r="96" spans="4:6" ht="12.75">
      <c r="D96" s="185"/>
      <c r="E96" s="185"/>
      <c r="F96" s="185"/>
    </row>
    <row r="97" spans="4:6" ht="12.75">
      <c r="D97" s="185"/>
      <c r="E97" s="185"/>
      <c r="F97" s="185"/>
    </row>
    <row r="98" spans="4:6" ht="12.75">
      <c r="D98" s="185"/>
      <c r="E98" s="185"/>
      <c r="F98" s="185"/>
    </row>
    <row r="99" spans="4:6" ht="12.75">
      <c r="D99" s="185"/>
      <c r="E99" s="185"/>
      <c r="F99" s="185"/>
    </row>
    <row r="100" spans="4:6" ht="12.75">
      <c r="D100" s="185"/>
      <c r="E100" s="185"/>
      <c r="F100" s="185"/>
    </row>
    <row r="101" spans="4:6" ht="12.75">
      <c r="D101" s="185"/>
      <c r="E101" s="185"/>
      <c r="F101" s="185"/>
    </row>
    <row r="102" spans="4:6" ht="12.75">
      <c r="D102" s="185"/>
      <c r="E102" s="185"/>
      <c r="F102" s="185"/>
    </row>
    <row r="103" spans="4:6" ht="12.75">
      <c r="D103" s="185"/>
      <c r="E103" s="185"/>
      <c r="F103" s="185"/>
    </row>
    <row r="104" spans="4:6" ht="12.75">
      <c r="D104" s="185"/>
      <c r="E104" s="185"/>
      <c r="F104" s="185"/>
    </row>
    <row r="105" spans="4:6" ht="12.75">
      <c r="D105" s="185"/>
      <c r="E105" s="185"/>
      <c r="F105" s="185"/>
    </row>
    <row r="106" spans="4:6" ht="12.75">
      <c r="D106" s="185"/>
      <c r="E106" s="185"/>
      <c r="F106" s="185"/>
    </row>
    <row r="107" spans="4:6" ht="12.75">
      <c r="D107" s="185"/>
      <c r="E107" s="185"/>
      <c r="F107" s="185"/>
    </row>
    <row r="108" spans="4:6" ht="12.75">
      <c r="D108" s="185"/>
      <c r="E108" s="185"/>
      <c r="F108" s="185"/>
    </row>
    <row r="109" spans="4:6" ht="12.75">
      <c r="D109" s="185"/>
      <c r="E109" s="185"/>
      <c r="F109" s="185"/>
    </row>
    <row r="110" spans="4:6" ht="12.75">
      <c r="D110" s="185"/>
      <c r="E110" s="185"/>
      <c r="F110" s="185"/>
    </row>
    <row r="111" spans="4:6" ht="12.75">
      <c r="D111" s="185"/>
      <c r="E111" s="185"/>
      <c r="F111" s="185"/>
    </row>
    <row r="112" spans="4:6" ht="12.75">
      <c r="D112" s="185"/>
      <c r="E112" s="185"/>
      <c r="F112" s="185"/>
    </row>
    <row r="113" spans="4:6" ht="12.75">
      <c r="D113" s="185"/>
      <c r="E113" s="185"/>
      <c r="F113" s="185"/>
    </row>
    <row r="114" spans="4:6" ht="12.75">
      <c r="D114" s="185"/>
      <c r="E114" s="185"/>
      <c r="F114" s="185"/>
    </row>
    <row r="115" spans="4:6" ht="12.75">
      <c r="D115" s="185"/>
      <c r="E115" s="185"/>
      <c r="F115" s="185"/>
    </row>
    <row r="116" spans="4:6" ht="12.75">
      <c r="D116" s="185"/>
      <c r="E116" s="185"/>
      <c r="F116" s="185"/>
    </row>
    <row r="117" spans="4:6" ht="12.75">
      <c r="D117" s="185"/>
      <c r="E117" s="185"/>
      <c r="F117" s="185"/>
    </row>
    <row r="118" spans="4:6" ht="12.75">
      <c r="D118" s="185"/>
      <c r="E118" s="185"/>
      <c r="F118" s="185"/>
    </row>
  </sheetData>
  <printOptions/>
  <pageMargins left="0.1968503937007874" right="0" top="0.1968503937007874" bottom="0.1968503937007874" header="0.5118110236220472" footer="0.5118110236220472"/>
  <pageSetup horizontalDpi="300" verticalDpi="300" orientation="landscape" paperSize="9" scale="85" r:id="rId1"/>
  <headerFooter alignWithMargins="0">
    <oddHeader>&amp;Linfo:www.volny.cz/aces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B17" sqref="B17"/>
    </sheetView>
  </sheetViews>
  <sheetFormatPr defaultColWidth="9.00390625" defaultRowHeight="12.75"/>
  <cols>
    <col min="1" max="1" width="3.125" style="42" customWidth="1"/>
    <col min="2" max="2" width="45.875" style="41" bestFit="1" customWidth="1"/>
    <col min="3" max="3" width="16.875" style="41" customWidth="1"/>
    <col min="4" max="4" width="9.625" style="41" bestFit="1" customWidth="1"/>
    <col min="5" max="5" width="13.00390625" style="41" bestFit="1" customWidth="1"/>
    <col min="6" max="6" width="12.625" style="41" bestFit="1" customWidth="1"/>
    <col min="7" max="7" width="4.00390625" style="41" bestFit="1" customWidth="1"/>
    <col min="8" max="8" width="8.125" style="153" bestFit="1" customWidth="1"/>
    <col min="9" max="16" width="9.125" style="41" customWidth="1"/>
    <col min="17" max="18" width="9.125" style="42" customWidth="1"/>
    <col min="19" max="19" width="9.125" style="47" customWidth="1"/>
    <col min="20" max="16384" width="9.125" style="41" customWidth="1"/>
  </cols>
  <sheetData>
    <row r="1" ht="12.75">
      <c r="B1" s="68" t="s">
        <v>730</v>
      </c>
    </row>
    <row r="2" ht="13.5" thickBot="1">
      <c r="B2" s="204" t="s">
        <v>260</v>
      </c>
    </row>
    <row r="3" spans="1:8" ht="12.75">
      <c r="A3" s="48">
        <v>1</v>
      </c>
      <c r="B3" s="22" t="s">
        <v>189</v>
      </c>
      <c r="C3" s="22" t="s">
        <v>39</v>
      </c>
      <c r="D3" s="22" t="s">
        <v>710</v>
      </c>
      <c r="E3" s="22" t="s">
        <v>155</v>
      </c>
      <c r="F3" s="22" t="s">
        <v>156</v>
      </c>
      <c r="G3" s="22" t="s">
        <v>477</v>
      </c>
      <c r="H3" s="154">
        <v>39083</v>
      </c>
    </row>
    <row r="4" spans="1:8" ht="12.75">
      <c r="A4" s="49">
        <v>2</v>
      </c>
      <c r="B4" s="2" t="s">
        <v>190</v>
      </c>
      <c r="C4" s="2" t="s">
        <v>157</v>
      </c>
      <c r="D4" s="2" t="s">
        <v>711</v>
      </c>
      <c r="E4" s="2" t="s">
        <v>158</v>
      </c>
      <c r="F4" s="2" t="s">
        <v>156</v>
      </c>
      <c r="G4" s="2"/>
      <c r="H4" s="155">
        <v>39089</v>
      </c>
    </row>
    <row r="5" spans="1:8" ht="12.75">
      <c r="A5" s="49">
        <v>3</v>
      </c>
      <c r="B5" s="2" t="s">
        <v>495</v>
      </c>
      <c r="C5" s="2" t="s">
        <v>161</v>
      </c>
      <c r="D5" s="2" t="s">
        <v>630</v>
      </c>
      <c r="E5" s="2" t="s">
        <v>162</v>
      </c>
      <c r="F5" s="2" t="s">
        <v>156</v>
      </c>
      <c r="G5" s="2"/>
      <c r="H5" s="155">
        <v>39165</v>
      </c>
    </row>
    <row r="6" spans="1:8" ht="12.75">
      <c r="A6" s="49">
        <v>4</v>
      </c>
      <c r="B6" s="2" t="s">
        <v>518</v>
      </c>
      <c r="C6" s="2" t="s">
        <v>519</v>
      </c>
      <c r="D6" s="2" t="s">
        <v>627</v>
      </c>
      <c r="E6" s="2" t="s">
        <v>480</v>
      </c>
      <c r="F6" s="2" t="s">
        <v>160</v>
      </c>
      <c r="G6" s="2" t="s">
        <v>477</v>
      </c>
      <c r="H6" s="155">
        <v>39172</v>
      </c>
    </row>
    <row r="7" spans="1:8" ht="12.75">
      <c r="A7" s="49">
        <v>5</v>
      </c>
      <c r="B7" s="2" t="s">
        <v>624</v>
      </c>
      <c r="C7" s="2" t="s">
        <v>16</v>
      </c>
      <c r="D7" s="2" t="s">
        <v>520</v>
      </c>
      <c r="E7" s="2" t="s">
        <v>625</v>
      </c>
      <c r="F7" s="2" t="s">
        <v>626</v>
      </c>
      <c r="G7" s="2"/>
      <c r="H7" s="155">
        <v>39186</v>
      </c>
    </row>
    <row r="8" spans="1:8" ht="12.75">
      <c r="A8" s="49">
        <v>6</v>
      </c>
      <c r="B8" s="2" t="s">
        <v>191</v>
      </c>
      <c r="C8" s="2" t="s">
        <v>157</v>
      </c>
      <c r="D8" s="2" t="s">
        <v>623</v>
      </c>
      <c r="E8" s="2" t="s">
        <v>164</v>
      </c>
      <c r="F8" s="2" t="s">
        <v>156</v>
      </c>
      <c r="G8" s="2"/>
      <c r="H8" s="155">
        <v>39187</v>
      </c>
    </row>
    <row r="9" spans="1:8" ht="12.75">
      <c r="A9" s="49">
        <v>7</v>
      </c>
      <c r="B9" s="2" t="s">
        <v>478</v>
      </c>
      <c r="C9" s="2" t="s">
        <v>36</v>
      </c>
      <c r="D9" s="2" t="s">
        <v>712</v>
      </c>
      <c r="E9" s="2" t="s">
        <v>480</v>
      </c>
      <c r="F9" s="2" t="s">
        <v>481</v>
      </c>
      <c r="G9" s="2" t="s">
        <v>477</v>
      </c>
      <c r="H9" s="155">
        <v>39194</v>
      </c>
    </row>
    <row r="10" spans="1:8" ht="12.75">
      <c r="A10" s="49">
        <v>8</v>
      </c>
      <c r="B10" s="2" t="s">
        <v>193</v>
      </c>
      <c r="C10" s="2" t="s">
        <v>169</v>
      </c>
      <c r="D10" s="2" t="s">
        <v>521</v>
      </c>
      <c r="E10" s="2" t="s">
        <v>170</v>
      </c>
      <c r="F10" s="2" t="s">
        <v>171</v>
      </c>
      <c r="G10" s="2" t="s">
        <v>477</v>
      </c>
      <c r="H10" s="155">
        <v>39207</v>
      </c>
    </row>
    <row r="11" spans="1:8" ht="12.75">
      <c r="A11" s="49">
        <v>9</v>
      </c>
      <c r="B11" s="2" t="s">
        <v>192</v>
      </c>
      <c r="C11" s="2" t="s">
        <v>167</v>
      </c>
      <c r="D11" s="2" t="s">
        <v>713</v>
      </c>
      <c r="E11" s="2" t="s">
        <v>158</v>
      </c>
      <c r="F11" s="2" t="s">
        <v>168</v>
      </c>
      <c r="G11" s="2"/>
      <c r="H11" s="155">
        <v>39214</v>
      </c>
    </row>
    <row r="12" spans="1:8" ht="12.75">
      <c r="A12" s="49">
        <v>10</v>
      </c>
      <c r="B12" s="2" t="s">
        <v>195</v>
      </c>
      <c r="C12" s="2" t="s">
        <v>172</v>
      </c>
      <c r="D12" s="2" t="s">
        <v>714</v>
      </c>
      <c r="E12" s="2" t="s">
        <v>646</v>
      </c>
      <c r="F12" s="2" t="s">
        <v>171</v>
      </c>
      <c r="G12" s="2" t="s">
        <v>798</v>
      </c>
      <c r="H12" s="155">
        <v>39214</v>
      </c>
    </row>
    <row r="13" spans="1:8" ht="12.75">
      <c r="A13" s="49">
        <v>11</v>
      </c>
      <c r="B13" s="2" t="s">
        <v>628</v>
      </c>
      <c r="C13" s="2" t="s">
        <v>159</v>
      </c>
      <c r="D13" s="2" t="s">
        <v>582</v>
      </c>
      <c r="E13" s="2" t="s">
        <v>166</v>
      </c>
      <c r="F13" s="2" t="s">
        <v>160</v>
      </c>
      <c r="G13" s="2"/>
      <c r="H13" s="155">
        <v>39229</v>
      </c>
    </row>
    <row r="14" spans="1:8" ht="12.75">
      <c r="A14" s="49">
        <v>12</v>
      </c>
      <c r="B14" s="2" t="s">
        <v>595</v>
      </c>
      <c r="C14" s="2" t="s">
        <v>581</v>
      </c>
      <c r="D14" s="2" t="s">
        <v>580</v>
      </c>
      <c r="E14" s="2" t="s">
        <v>603</v>
      </c>
      <c r="F14" s="2" t="s">
        <v>160</v>
      </c>
      <c r="G14" s="2"/>
      <c r="H14" s="155">
        <v>39242</v>
      </c>
    </row>
    <row r="15" spans="1:8" ht="12.75">
      <c r="A15" s="49">
        <v>13</v>
      </c>
      <c r="B15" s="2" t="s">
        <v>196</v>
      </c>
      <c r="C15" s="2" t="s">
        <v>165</v>
      </c>
      <c r="D15" s="2" t="s">
        <v>715</v>
      </c>
      <c r="E15" s="2" t="s">
        <v>173</v>
      </c>
      <c r="F15" s="2" t="s">
        <v>168</v>
      </c>
      <c r="G15" s="2"/>
      <c r="H15" s="155">
        <v>39250</v>
      </c>
    </row>
    <row r="16" spans="1:8" ht="12.75">
      <c r="A16" s="49">
        <v>14</v>
      </c>
      <c r="B16" s="2" t="s">
        <v>824</v>
      </c>
      <c r="C16" s="2" t="s">
        <v>706</v>
      </c>
      <c r="D16" s="2" t="s">
        <v>479</v>
      </c>
      <c r="E16" s="2" t="s">
        <v>802</v>
      </c>
      <c r="F16" s="2" t="s">
        <v>168</v>
      </c>
      <c r="G16" s="2" t="s">
        <v>477</v>
      </c>
      <c r="H16" s="155">
        <v>39256</v>
      </c>
    </row>
    <row r="17" spans="1:8" ht="12.75">
      <c r="A17" s="49">
        <v>15</v>
      </c>
      <c r="B17" s="2" t="s">
        <v>197</v>
      </c>
      <c r="C17" s="2" t="s">
        <v>174</v>
      </c>
      <c r="D17" s="2" t="s">
        <v>521</v>
      </c>
      <c r="E17" s="2" t="s">
        <v>175</v>
      </c>
      <c r="F17" s="2" t="s">
        <v>168</v>
      </c>
      <c r="G17" s="2"/>
      <c r="H17" s="155">
        <v>39277</v>
      </c>
    </row>
    <row r="18" spans="1:8" ht="12.75">
      <c r="A18" s="49">
        <v>16</v>
      </c>
      <c r="B18" s="2" t="s">
        <v>198</v>
      </c>
      <c r="C18" s="2" t="s">
        <v>176</v>
      </c>
      <c r="D18" s="2" t="s">
        <v>716</v>
      </c>
      <c r="E18" s="2" t="s">
        <v>177</v>
      </c>
      <c r="F18" s="2" t="s">
        <v>168</v>
      </c>
      <c r="G18" s="2" t="s">
        <v>477</v>
      </c>
      <c r="H18" s="155">
        <v>39313</v>
      </c>
    </row>
    <row r="19" spans="1:8" ht="12.75">
      <c r="A19" s="49">
        <v>17</v>
      </c>
      <c r="B19" s="2" t="s">
        <v>178</v>
      </c>
      <c r="C19" s="2" t="s">
        <v>178</v>
      </c>
      <c r="D19" s="2" t="s">
        <v>629</v>
      </c>
      <c r="E19" s="2" t="s">
        <v>637</v>
      </c>
      <c r="F19" s="2" t="s">
        <v>160</v>
      </c>
      <c r="G19" s="2"/>
      <c r="H19" s="155">
        <v>39340</v>
      </c>
    </row>
    <row r="20" spans="1:8" ht="12.75">
      <c r="A20" s="49">
        <v>18</v>
      </c>
      <c r="B20" s="2" t="s">
        <v>199</v>
      </c>
      <c r="C20" s="2" t="s">
        <v>179</v>
      </c>
      <c r="D20" s="2" t="s">
        <v>717</v>
      </c>
      <c r="E20" s="2" t="s">
        <v>166</v>
      </c>
      <c r="F20" s="2" t="s">
        <v>160</v>
      </c>
      <c r="G20" s="2"/>
      <c r="H20" s="155">
        <v>39341</v>
      </c>
    </row>
    <row r="21" spans="1:8" ht="12.75">
      <c r="A21" s="49">
        <v>19</v>
      </c>
      <c r="B21" s="2" t="s">
        <v>201</v>
      </c>
      <c r="C21" s="2" t="s">
        <v>109</v>
      </c>
      <c r="D21" s="2" t="s">
        <v>711</v>
      </c>
      <c r="E21" s="2" t="s">
        <v>180</v>
      </c>
      <c r="F21" s="2" t="s">
        <v>160</v>
      </c>
      <c r="G21" s="2"/>
      <c r="H21" s="155">
        <v>39347</v>
      </c>
    </row>
    <row r="22" spans="1:8" ht="12.75">
      <c r="A22" s="49">
        <v>20</v>
      </c>
      <c r="B22" s="2" t="s">
        <v>202</v>
      </c>
      <c r="C22" s="2" t="s">
        <v>182</v>
      </c>
      <c r="D22" s="2" t="s">
        <v>718</v>
      </c>
      <c r="E22" s="2" t="s">
        <v>158</v>
      </c>
      <c r="F22" s="2" t="s">
        <v>156</v>
      </c>
      <c r="G22" s="2"/>
      <c r="H22" s="155">
        <v>39355</v>
      </c>
    </row>
    <row r="23" spans="1:8" ht="12.75">
      <c r="A23" s="49">
        <v>21</v>
      </c>
      <c r="B23" s="2" t="s">
        <v>200</v>
      </c>
      <c r="C23" s="2" t="s">
        <v>181</v>
      </c>
      <c r="D23" s="2" t="s">
        <v>719</v>
      </c>
      <c r="E23" s="2" t="s">
        <v>162</v>
      </c>
      <c r="F23" s="2" t="s">
        <v>168</v>
      </c>
      <c r="G23" s="2" t="s">
        <v>477</v>
      </c>
      <c r="H23" s="155">
        <v>39361</v>
      </c>
    </row>
    <row r="24" spans="1:8" ht="12.75">
      <c r="A24" s="49">
        <v>22</v>
      </c>
      <c r="B24" s="2" t="s">
        <v>494</v>
      </c>
      <c r="C24" s="2" t="s">
        <v>185</v>
      </c>
      <c r="D24" s="2" t="s">
        <v>720</v>
      </c>
      <c r="E24" s="2" t="s">
        <v>638</v>
      </c>
      <c r="F24" s="2" t="s">
        <v>168</v>
      </c>
      <c r="G24" s="2" t="s">
        <v>477</v>
      </c>
      <c r="H24" s="155">
        <v>39362</v>
      </c>
    </row>
    <row r="25" spans="1:8" ht="12.75">
      <c r="A25" s="49">
        <v>23</v>
      </c>
      <c r="B25" s="2" t="s">
        <v>203</v>
      </c>
      <c r="C25" s="2" t="s">
        <v>169</v>
      </c>
      <c r="D25" s="2" t="s">
        <v>521</v>
      </c>
      <c r="E25" s="2" t="s">
        <v>639</v>
      </c>
      <c r="F25" s="2" t="s">
        <v>160</v>
      </c>
      <c r="G25" s="2"/>
      <c r="H25" s="155">
        <v>39369</v>
      </c>
    </row>
    <row r="26" spans="1:8" ht="12.75">
      <c r="A26" s="49">
        <v>24</v>
      </c>
      <c r="B26" s="2" t="s">
        <v>204</v>
      </c>
      <c r="C26" s="2" t="s">
        <v>181</v>
      </c>
      <c r="D26" s="2" t="s">
        <v>721</v>
      </c>
      <c r="E26" s="2" t="s">
        <v>183</v>
      </c>
      <c r="F26" s="2" t="s">
        <v>168</v>
      </c>
      <c r="G26" s="2"/>
      <c r="H26" s="155">
        <v>39375</v>
      </c>
    </row>
    <row r="27" spans="1:8" ht="12.75">
      <c r="A27" s="49">
        <v>25</v>
      </c>
      <c r="B27" s="2" t="s">
        <v>194</v>
      </c>
      <c r="C27" s="2" t="s">
        <v>176</v>
      </c>
      <c r="D27" s="2" t="s">
        <v>631</v>
      </c>
      <c r="E27" s="2" t="s">
        <v>158</v>
      </c>
      <c r="F27" s="2" t="s">
        <v>156</v>
      </c>
      <c r="G27" s="2"/>
      <c r="H27" s="155">
        <v>39375</v>
      </c>
    </row>
    <row r="28" spans="1:8" ht="12.75">
      <c r="A28" s="49">
        <v>26</v>
      </c>
      <c r="B28" s="2" t="s">
        <v>633</v>
      </c>
      <c r="C28" s="2" t="s">
        <v>634</v>
      </c>
      <c r="D28" s="2" t="s">
        <v>630</v>
      </c>
      <c r="E28" s="2" t="s">
        <v>635</v>
      </c>
      <c r="F28" s="2" t="s">
        <v>160</v>
      </c>
      <c r="G28" s="2" t="s">
        <v>477</v>
      </c>
      <c r="H28" s="155">
        <v>39382</v>
      </c>
    </row>
    <row r="29" spans="1:8" ht="12.75">
      <c r="A29" s="49">
        <v>27</v>
      </c>
      <c r="B29" s="2" t="s">
        <v>205</v>
      </c>
      <c r="C29" s="2" t="s">
        <v>80</v>
      </c>
      <c r="D29" s="2" t="s">
        <v>715</v>
      </c>
      <c r="E29" s="2" t="s">
        <v>184</v>
      </c>
      <c r="F29" s="2" t="s">
        <v>160</v>
      </c>
      <c r="G29" s="2"/>
      <c r="H29" s="155">
        <v>39383</v>
      </c>
    </row>
    <row r="30" spans="1:8" ht="12.75">
      <c r="A30" s="49">
        <v>28</v>
      </c>
      <c r="B30" s="2" t="s">
        <v>206</v>
      </c>
      <c r="C30" s="2" t="s">
        <v>186</v>
      </c>
      <c r="D30" s="2" t="s">
        <v>630</v>
      </c>
      <c r="E30" s="2" t="s">
        <v>158</v>
      </c>
      <c r="F30" s="2" t="s">
        <v>168</v>
      </c>
      <c r="G30" s="2"/>
      <c r="H30" s="155">
        <v>39389</v>
      </c>
    </row>
    <row r="31" spans="1:8" ht="12.75">
      <c r="A31" s="49">
        <v>29</v>
      </c>
      <c r="B31" s="2" t="s">
        <v>207</v>
      </c>
      <c r="C31" s="2" t="s">
        <v>54</v>
      </c>
      <c r="D31" s="2" t="s">
        <v>623</v>
      </c>
      <c r="E31" s="2" t="s">
        <v>640</v>
      </c>
      <c r="F31" s="2" t="s">
        <v>163</v>
      </c>
      <c r="G31" s="2" t="s">
        <v>477</v>
      </c>
      <c r="H31" s="155">
        <v>39396</v>
      </c>
    </row>
    <row r="32" spans="1:8" ht="12.75">
      <c r="A32" s="49">
        <v>30</v>
      </c>
      <c r="B32" s="2" t="s">
        <v>704</v>
      </c>
      <c r="C32" s="2" t="s">
        <v>705</v>
      </c>
      <c r="D32" s="2"/>
      <c r="E32" s="2"/>
      <c r="F32" s="2" t="s">
        <v>160</v>
      </c>
      <c r="G32" s="2"/>
      <c r="H32" s="155">
        <v>39397</v>
      </c>
    </row>
    <row r="33" spans="1:8" ht="13.5" thickBot="1">
      <c r="A33" s="50">
        <v>31</v>
      </c>
      <c r="B33" s="5" t="s">
        <v>208</v>
      </c>
      <c r="C33" s="5" t="s">
        <v>187</v>
      </c>
      <c r="D33" s="5" t="s">
        <v>632</v>
      </c>
      <c r="E33" s="5" t="s">
        <v>188</v>
      </c>
      <c r="F33" s="5" t="s">
        <v>160</v>
      </c>
      <c r="G33" s="5" t="s">
        <v>477</v>
      </c>
      <c r="H33" s="205">
        <v>39403</v>
      </c>
    </row>
    <row r="34" ht="12.75">
      <c r="B34" s="41" t="s">
        <v>482</v>
      </c>
    </row>
    <row r="37" spans="1:5" ht="12.75">
      <c r="A37" s="112" t="s">
        <v>261</v>
      </c>
      <c r="B37" s="113"/>
      <c r="C37" s="113"/>
      <c r="D37" s="113"/>
      <c r="E37" s="113"/>
    </row>
    <row r="38" spans="1:5" ht="12.75">
      <c r="A38" s="112" t="s">
        <v>583</v>
      </c>
      <c r="B38" s="113"/>
      <c r="C38" s="113"/>
      <c r="D38" s="113"/>
      <c r="E38" s="113"/>
    </row>
    <row r="39" spans="1:5" ht="12.75">
      <c r="A39" s="112" t="s">
        <v>729</v>
      </c>
      <c r="B39" s="113"/>
      <c r="C39" s="113"/>
      <c r="D39" s="113"/>
      <c r="E39" s="113"/>
    </row>
    <row r="40" spans="1:5" ht="12.75">
      <c r="A40" s="112" t="s">
        <v>598</v>
      </c>
      <c r="B40" s="113"/>
      <c r="C40" s="113"/>
      <c r="D40" s="113"/>
      <c r="E40" s="113"/>
    </row>
    <row r="41" spans="1:5" ht="12.75">
      <c r="A41" s="112" t="s">
        <v>209</v>
      </c>
      <c r="B41" s="113"/>
      <c r="C41" s="113" t="s">
        <v>210</v>
      </c>
      <c r="D41" s="113"/>
      <c r="E41" s="113"/>
    </row>
    <row r="42" spans="1:5" ht="12.75">
      <c r="A42" s="112"/>
      <c r="B42" s="113"/>
      <c r="C42" s="113" t="s">
        <v>211</v>
      </c>
      <c r="D42" s="113"/>
      <c r="E42" s="113"/>
    </row>
    <row r="43" spans="1:5" ht="12.75">
      <c r="A43" s="112"/>
      <c r="B43" s="113"/>
      <c r="C43" s="113" t="s">
        <v>212</v>
      </c>
      <c r="D43" s="113"/>
      <c r="E43" s="113"/>
    </row>
    <row r="44" spans="1:5" ht="12.75">
      <c r="A44" s="112"/>
      <c r="B44" s="113"/>
      <c r="C44" s="113" t="s">
        <v>213</v>
      </c>
      <c r="D44" s="113"/>
      <c r="E44" s="113"/>
    </row>
    <row r="45" spans="1:5" ht="12.75">
      <c r="A45" s="112"/>
      <c r="B45" s="113"/>
      <c r="C45" s="113" t="s">
        <v>214</v>
      </c>
      <c r="D45" s="113"/>
      <c r="E45" s="113"/>
    </row>
    <row r="46" spans="1:5" ht="12.75">
      <c r="A46" s="112" t="s">
        <v>622</v>
      </c>
      <c r="B46" s="113"/>
      <c r="C46" s="113"/>
      <c r="D46" s="113"/>
      <c r="E46" s="113"/>
    </row>
    <row r="47" spans="1:5" ht="12.75">
      <c r="A47" s="112"/>
      <c r="B47" s="113"/>
      <c r="C47" s="113"/>
      <c r="D47" s="113"/>
      <c r="E47" s="113"/>
    </row>
    <row r="48" spans="1:5" ht="12.75">
      <c r="A48" s="112" t="s">
        <v>728</v>
      </c>
      <c r="B48" s="113"/>
      <c r="C48" s="113"/>
      <c r="D48" s="113"/>
      <c r="E48" s="113"/>
    </row>
    <row r="49" spans="1:5" ht="12.75">
      <c r="A49" s="112">
        <v>1</v>
      </c>
      <c r="B49" s="113" t="s">
        <v>697</v>
      </c>
      <c r="C49" s="113" t="s">
        <v>584</v>
      </c>
      <c r="D49" s="113"/>
      <c r="E49" s="113"/>
    </row>
    <row r="50" spans="1:5" ht="12.75">
      <c r="A50" s="112">
        <v>2</v>
      </c>
      <c r="B50" s="113" t="s">
        <v>262</v>
      </c>
      <c r="C50" s="113" t="s">
        <v>456</v>
      </c>
      <c r="D50" s="113"/>
      <c r="E50" s="113"/>
    </row>
    <row r="51" spans="1:5" ht="12.75">
      <c r="A51" s="112">
        <v>3</v>
      </c>
      <c r="B51" s="113" t="s">
        <v>263</v>
      </c>
      <c r="C51" s="113" t="s">
        <v>264</v>
      </c>
      <c r="D51" s="113"/>
      <c r="E51" s="113"/>
    </row>
    <row r="52" spans="1:5" ht="12.75">
      <c r="A52" s="112">
        <v>4</v>
      </c>
      <c r="B52" s="113" t="s">
        <v>475</v>
      </c>
      <c r="C52" s="113" t="s">
        <v>722</v>
      </c>
      <c r="D52" s="113"/>
      <c r="E52" s="113"/>
    </row>
    <row r="53" spans="1:5" ht="12.75">
      <c r="A53" s="112"/>
      <c r="B53" s="113"/>
      <c r="C53" s="113"/>
      <c r="D53" s="113"/>
      <c r="E53" s="113"/>
    </row>
    <row r="54" spans="1:5" ht="12.75">
      <c r="A54" s="112"/>
      <c r="B54" s="113"/>
      <c r="C54" s="113"/>
      <c r="D54" s="113"/>
      <c r="E54" s="113"/>
    </row>
  </sheetData>
  <printOptions/>
  <pageMargins left="0" right="0" top="0.1968503937007874" bottom="0.1968503937007874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C57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2.625" style="0" customWidth="1"/>
    <col min="2" max="2" width="5.125" style="0" customWidth="1"/>
    <col min="3" max="3" width="21.875" style="0" bestFit="1" customWidth="1"/>
    <col min="4" max="4" width="7.125" style="0" customWidth="1"/>
    <col min="5" max="5" width="32.125" style="0" bestFit="1" customWidth="1"/>
    <col min="6" max="6" width="6.00390625" style="0" bestFit="1" customWidth="1"/>
    <col min="7" max="7" width="3.00390625" style="0" customWidth="1"/>
    <col min="8" max="8" width="12.375" style="67" customWidth="1"/>
    <col min="9" max="9" width="4.625" style="67" bestFit="1" customWidth="1"/>
    <col min="10" max="10" width="12.25390625" style="67" bestFit="1" customWidth="1"/>
    <col min="11" max="11" width="5.625" style="67" bestFit="1" customWidth="1"/>
    <col min="12" max="12" width="16.00390625" style="67" bestFit="1" customWidth="1"/>
    <col min="13" max="13" width="4.00390625" style="67" bestFit="1" customWidth="1"/>
    <col min="14" max="14" width="13.25390625" style="67" bestFit="1" customWidth="1"/>
    <col min="15" max="15" width="4.00390625" style="67" bestFit="1" customWidth="1"/>
    <col min="16" max="16" width="14.75390625" style="0" bestFit="1" customWidth="1"/>
    <col min="17" max="17" width="5.00390625" style="0" bestFit="1" customWidth="1"/>
    <col min="18" max="18" width="11.625" style="0" bestFit="1" customWidth="1"/>
    <col min="19" max="19" width="4.00390625" style="0" bestFit="1" customWidth="1"/>
    <col min="20" max="20" width="12.25390625" style="0" bestFit="1" customWidth="1"/>
    <col min="21" max="21" width="5.00390625" style="0" bestFit="1" customWidth="1"/>
    <col min="22" max="22" width="12.375" style="0" bestFit="1" customWidth="1"/>
    <col min="23" max="23" width="5.00390625" style="0" bestFit="1" customWidth="1"/>
    <col min="24" max="24" width="11.00390625" style="0" bestFit="1" customWidth="1"/>
    <col min="25" max="25" width="4.00390625" style="0" bestFit="1" customWidth="1"/>
    <col min="26" max="26" width="12.875" style="0" bestFit="1" customWidth="1"/>
    <col min="27" max="27" width="3.00390625" style="0" bestFit="1" customWidth="1"/>
    <col min="28" max="28" width="12.875" style="0" bestFit="1" customWidth="1"/>
    <col min="29" max="29" width="4.00390625" style="0" bestFit="1" customWidth="1"/>
  </cols>
  <sheetData>
    <row r="1" ht="27.75">
      <c r="B1" s="28" t="s">
        <v>551</v>
      </c>
    </row>
    <row r="2" ht="18">
      <c r="B2" s="25" t="s">
        <v>707</v>
      </c>
    </row>
    <row r="3" ht="13.5" thickBot="1"/>
    <row r="4" spans="2:5" ht="15.75" thickBot="1">
      <c r="B4" s="27" t="s">
        <v>551</v>
      </c>
      <c r="C4" s="6"/>
      <c r="D4" s="6"/>
      <c r="E4" s="8"/>
    </row>
    <row r="5" spans="2:9" ht="107.25" customHeight="1" thickBot="1">
      <c r="B5" s="160" t="s">
        <v>0</v>
      </c>
      <c r="C5" s="161" t="s">
        <v>1</v>
      </c>
      <c r="D5" s="161" t="s">
        <v>3</v>
      </c>
      <c r="E5" s="162" t="s">
        <v>4</v>
      </c>
      <c r="F5" s="117" t="s">
        <v>6</v>
      </c>
      <c r="G5" s="163" t="s">
        <v>146</v>
      </c>
      <c r="H5" s="122"/>
      <c r="I5" s="122"/>
    </row>
    <row r="6" spans="2:7" ht="12.75">
      <c r="B6" s="29">
        <v>1</v>
      </c>
      <c r="C6" s="43" t="s">
        <v>130</v>
      </c>
      <c r="D6" s="43">
        <v>1971</v>
      </c>
      <c r="E6" s="164" t="s">
        <v>532</v>
      </c>
      <c r="F6" s="168">
        <v>506</v>
      </c>
      <c r="G6" s="44">
        <v>23</v>
      </c>
    </row>
    <row r="7" spans="2:7" ht="12.75">
      <c r="B7" s="30">
        <v>2</v>
      </c>
      <c r="C7" s="33" t="s">
        <v>30</v>
      </c>
      <c r="D7" s="33">
        <v>1958</v>
      </c>
      <c r="E7" s="165" t="s">
        <v>585</v>
      </c>
      <c r="F7" s="3">
        <v>473</v>
      </c>
      <c r="G7" s="34">
        <v>22</v>
      </c>
    </row>
    <row r="8" spans="2:7" ht="12.75">
      <c r="B8" s="31">
        <v>3</v>
      </c>
      <c r="C8" s="33" t="s">
        <v>594</v>
      </c>
      <c r="D8" s="33">
        <v>1965</v>
      </c>
      <c r="E8" s="165" t="s">
        <v>8</v>
      </c>
      <c r="F8" s="3">
        <v>463</v>
      </c>
      <c r="G8" s="34">
        <v>26</v>
      </c>
    </row>
    <row r="9" spans="2:7" ht="12.75">
      <c r="B9" s="3">
        <v>4</v>
      </c>
      <c r="C9" s="45" t="s">
        <v>126</v>
      </c>
      <c r="D9" s="45">
        <v>1973</v>
      </c>
      <c r="E9" s="166" t="s">
        <v>71</v>
      </c>
      <c r="F9" s="169">
        <v>444</v>
      </c>
      <c r="G9" s="46">
        <v>25</v>
      </c>
    </row>
    <row r="10" spans="2:7" ht="12.75">
      <c r="B10" s="3">
        <v>5</v>
      </c>
      <c r="C10" s="45" t="s">
        <v>34</v>
      </c>
      <c r="D10" s="45">
        <v>1957</v>
      </c>
      <c r="E10" s="166" t="s">
        <v>63</v>
      </c>
      <c r="F10" s="169">
        <v>440</v>
      </c>
      <c r="G10" s="46">
        <v>20</v>
      </c>
    </row>
    <row r="11" spans="2:7" ht="12.75">
      <c r="B11" s="3">
        <v>6</v>
      </c>
      <c r="C11" s="45" t="s">
        <v>65</v>
      </c>
      <c r="D11" s="45">
        <v>1961</v>
      </c>
      <c r="E11" s="166" t="s">
        <v>776</v>
      </c>
      <c r="F11" s="169">
        <v>414</v>
      </c>
      <c r="G11" s="46">
        <v>22</v>
      </c>
    </row>
    <row r="12" spans="2:7" ht="12.75">
      <c r="B12" s="3">
        <v>7</v>
      </c>
      <c r="C12" s="45" t="s">
        <v>62</v>
      </c>
      <c r="D12" s="45">
        <v>1963</v>
      </c>
      <c r="E12" s="166" t="s">
        <v>63</v>
      </c>
      <c r="F12" s="169">
        <v>370</v>
      </c>
      <c r="G12" s="46">
        <v>24</v>
      </c>
    </row>
    <row r="13" spans="2:7" ht="12.75">
      <c r="B13" s="3">
        <v>8</v>
      </c>
      <c r="C13" s="45" t="s">
        <v>231</v>
      </c>
      <c r="D13" s="45">
        <v>1983</v>
      </c>
      <c r="E13" s="166" t="s">
        <v>532</v>
      </c>
      <c r="F13" s="169">
        <v>369</v>
      </c>
      <c r="G13" s="46">
        <v>17</v>
      </c>
    </row>
    <row r="14" spans="2:7" ht="12.75">
      <c r="B14" s="3">
        <v>9</v>
      </c>
      <c r="C14" s="45" t="s">
        <v>49</v>
      </c>
      <c r="D14" s="45">
        <v>1944</v>
      </c>
      <c r="E14" s="166" t="s">
        <v>13</v>
      </c>
      <c r="F14" s="169">
        <v>364</v>
      </c>
      <c r="G14" s="46">
        <v>23</v>
      </c>
    </row>
    <row r="15" spans="2:7" ht="12.75">
      <c r="B15" s="3">
        <v>10</v>
      </c>
      <c r="C15" s="45" t="s">
        <v>673</v>
      </c>
      <c r="D15" s="45">
        <v>1966</v>
      </c>
      <c r="E15" s="166" t="s">
        <v>585</v>
      </c>
      <c r="F15" s="169">
        <v>338</v>
      </c>
      <c r="G15" s="46">
        <v>18</v>
      </c>
    </row>
    <row r="16" spans="2:7" ht="12.75">
      <c r="B16" s="3">
        <v>11</v>
      </c>
      <c r="C16" s="45" t="s">
        <v>451</v>
      </c>
      <c r="D16" s="45">
        <v>1955</v>
      </c>
      <c r="E16" s="166" t="s">
        <v>20</v>
      </c>
      <c r="F16" s="169">
        <v>334</v>
      </c>
      <c r="G16" s="46">
        <v>27</v>
      </c>
    </row>
    <row r="17" spans="2:7" ht="12.75">
      <c r="B17" s="3">
        <v>12</v>
      </c>
      <c r="C17" s="45" t="s">
        <v>489</v>
      </c>
      <c r="D17" s="45">
        <v>1991</v>
      </c>
      <c r="E17" s="166" t="s">
        <v>63</v>
      </c>
      <c r="F17" s="189">
        <v>309</v>
      </c>
      <c r="G17" s="46">
        <v>19</v>
      </c>
    </row>
    <row r="18" spans="2:7" ht="12.75">
      <c r="B18" s="3">
        <v>13</v>
      </c>
      <c r="C18" s="45" t="s">
        <v>447</v>
      </c>
      <c r="D18" s="45">
        <v>1963</v>
      </c>
      <c r="E18" s="166" t="s">
        <v>20</v>
      </c>
      <c r="F18" s="169">
        <v>308</v>
      </c>
      <c r="G18" s="46">
        <v>22</v>
      </c>
    </row>
    <row r="19" spans="2:7" ht="12.75">
      <c r="B19" s="3">
        <v>14</v>
      </c>
      <c r="C19" s="45" t="s">
        <v>255</v>
      </c>
      <c r="D19" s="45">
        <v>1988</v>
      </c>
      <c r="E19" s="166" t="s">
        <v>63</v>
      </c>
      <c r="F19" s="169">
        <v>288</v>
      </c>
      <c r="G19" s="46">
        <v>21</v>
      </c>
    </row>
    <row r="20" spans="2:7" ht="12.75">
      <c r="B20" s="3">
        <v>15</v>
      </c>
      <c r="C20" s="45" t="s">
        <v>560</v>
      </c>
      <c r="D20" s="45">
        <v>1989</v>
      </c>
      <c r="E20" s="166" t="s">
        <v>8</v>
      </c>
      <c r="F20" s="189">
        <v>287</v>
      </c>
      <c r="G20" s="46">
        <v>23</v>
      </c>
    </row>
    <row r="21" spans="2:7" ht="12.75">
      <c r="B21" s="3">
        <v>16</v>
      </c>
      <c r="C21" s="45" t="s">
        <v>43</v>
      </c>
      <c r="D21" s="45">
        <v>1953</v>
      </c>
      <c r="E21" s="166" t="s">
        <v>487</v>
      </c>
      <c r="F21" s="189">
        <v>273</v>
      </c>
      <c r="G21" s="46">
        <v>16</v>
      </c>
    </row>
    <row r="22" spans="2:7" ht="12.75">
      <c r="B22" s="3">
        <v>17</v>
      </c>
      <c r="C22" s="45" t="s">
        <v>33</v>
      </c>
      <c r="D22" s="45">
        <v>1954</v>
      </c>
      <c r="E22" s="166" t="s">
        <v>71</v>
      </c>
      <c r="F22" s="189">
        <v>268</v>
      </c>
      <c r="G22" s="46">
        <v>15</v>
      </c>
    </row>
    <row r="23" spans="2:7" ht="12.75">
      <c r="B23" s="3">
        <v>18</v>
      </c>
      <c r="C23" s="45" t="s">
        <v>61</v>
      </c>
      <c r="D23" s="45">
        <v>1962</v>
      </c>
      <c r="E23" s="166" t="s">
        <v>20</v>
      </c>
      <c r="F23" s="169">
        <v>257</v>
      </c>
      <c r="G23" s="46">
        <v>16</v>
      </c>
    </row>
    <row r="24" spans="2:7" ht="12.75">
      <c r="B24" s="3">
        <v>19</v>
      </c>
      <c r="C24" s="45" t="s">
        <v>561</v>
      </c>
      <c r="D24" s="45">
        <v>1976</v>
      </c>
      <c r="E24" s="166" t="s">
        <v>532</v>
      </c>
      <c r="F24" s="169">
        <v>255</v>
      </c>
      <c r="G24" s="46">
        <v>18</v>
      </c>
    </row>
    <row r="25" spans="2:7" ht="12.75">
      <c r="B25" s="3">
        <v>20</v>
      </c>
      <c r="C25" s="45" t="s">
        <v>42</v>
      </c>
      <c r="D25" s="45">
        <v>1959</v>
      </c>
      <c r="E25" s="166" t="s">
        <v>776</v>
      </c>
      <c r="F25" s="189">
        <v>236</v>
      </c>
      <c r="G25" s="46">
        <v>20</v>
      </c>
    </row>
    <row r="26" spans="2:7" ht="12.75">
      <c r="B26" s="3">
        <v>21</v>
      </c>
      <c r="C26" s="45" t="s">
        <v>124</v>
      </c>
      <c r="D26" s="45">
        <v>1973</v>
      </c>
      <c r="E26" s="166" t="s">
        <v>71</v>
      </c>
      <c r="F26" s="169">
        <v>225</v>
      </c>
      <c r="G26" s="46">
        <v>25</v>
      </c>
    </row>
    <row r="27" spans="2:7" ht="12.75">
      <c r="B27" s="3">
        <v>22</v>
      </c>
      <c r="C27" s="45" t="s">
        <v>767</v>
      </c>
      <c r="D27" s="45">
        <v>1957</v>
      </c>
      <c r="E27" s="166" t="s">
        <v>71</v>
      </c>
      <c r="F27" s="169">
        <v>217</v>
      </c>
      <c r="G27" s="46">
        <v>20</v>
      </c>
    </row>
    <row r="28" spans="2:7" ht="12.75">
      <c r="B28" s="3">
        <v>23</v>
      </c>
      <c r="C28" s="45" t="s">
        <v>55</v>
      </c>
      <c r="D28" s="45">
        <v>1942</v>
      </c>
      <c r="E28" s="166" t="s">
        <v>13</v>
      </c>
      <c r="F28" s="223">
        <v>198.5</v>
      </c>
      <c r="G28" s="46">
        <v>22</v>
      </c>
    </row>
    <row r="29" spans="2:7" ht="12.75">
      <c r="B29" s="3">
        <v>24</v>
      </c>
      <c r="C29" s="45" t="s">
        <v>99</v>
      </c>
      <c r="D29" s="45">
        <v>1952</v>
      </c>
      <c r="E29" s="166" t="s">
        <v>585</v>
      </c>
      <c r="F29" s="169">
        <v>197</v>
      </c>
      <c r="G29" s="46">
        <v>16</v>
      </c>
    </row>
    <row r="30" spans="2:7" ht="12.75">
      <c r="B30" s="3">
        <v>25</v>
      </c>
      <c r="C30" s="45" t="s">
        <v>19</v>
      </c>
      <c r="D30" s="45">
        <v>1971</v>
      </c>
      <c r="E30" s="166" t="s">
        <v>20</v>
      </c>
      <c r="F30" s="169">
        <v>196</v>
      </c>
      <c r="G30" s="46">
        <v>21</v>
      </c>
    </row>
    <row r="31" spans="2:7" ht="12.75">
      <c r="B31" s="3">
        <v>26</v>
      </c>
      <c r="C31" s="45" t="s">
        <v>225</v>
      </c>
      <c r="D31" s="45">
        <v>1969</v>
      </c>
      <c r="E31" s="166" t="s">
        <v>20</v>
      </c>
      <c r="F31" s="169">
        <v>183</v>
      </c>
      <c r="G31" s="46">
        <v>10</v>
      </c>
    </row>
    <row r="32" spans="2:7" ht="12.75">
      <c r="B32" s="3">
        <v>27</v>
      </c>
      <c r="C32" s="45" t="s">
        <v>553</v>
      </c>
      <c r="D32" s="45">
        <v>1971</v>
      </c>
      <c r="E32" s="166" t="s">
        <v>585</v>
      </c>
      <c r="F32" s="169">
        <v>166</v>
      </c>
      <c r="G32" s="46">
        <v>10</v>
      </c>
    </row>
    <row r="33" spans="2:7" ht="12.75">
      <c r="B33" s="3">
        <v>28</v>
      </c>
      <c r="C33" s="45" t="s">
        <v>443</v>
      </c>
      <c r="D33" s="45">
        <v>1964</v>
      </c>
      <c r="E33" s="166" t="s">
        <v>20</v>
      </c>
      <c r="F33" s="169">
        <v>157</v>
      </c>
      <c r="G33" s="46">
        <v>13</v>
      </c>
    </row>
    <row r="34" spans="2:7" ht="12.75">
      <c r="B34" s="3">
        <v>29</v>
      </c>
      <c r="C34" s="45" t="s">
        <v>442</v>
      </c>
      <c r="D34" s="45">
        <v>1967</v>
      </c>
      <c r="E34" s="166" t="s">
        <v>20</v>
      </c>
      <c r="F34" s="169">
        <v>151</v>
      </c>
      <c r="G34" s="46">
        <v>12</v>
      </c>
    </row>
    <row r="35" spans="2:7" ht="13.5" thickBot="1">
      <c r="B35" s="58">
        <v>30</v>
      </c>
      <c r="C35" s="64" t="s">
        <v>660</v>
      </c>
      <c r="D35" s="64">
        <v>1982</v>
      </c>
      <c r="E35" s="167" t="s">
        <v>13</v>
      </c>
      <c r="F35" s="195">
        <v>136</v>
      </c>
      <c r="G35" s="65">
        <v>10</v>
      </c>
    </row>
    <row r="36" spans="2:7" ht="12.75">
      <c r="B36" s="54"/>
      <c r="C36" s="66" t="s">
        <v>903</v>
      </c>
      <c r="D36" s="66"/>
      <c r="E36" s="171"/>
      <c r="F36" s="172"/>
      <c r="G36" s="173"/>
    </row>
    <row r="37" ht="13.5" thickBot="1"/>
    <row r="38" spans="2:5" ht="15.75" thickBot="1">
      <c r="B38" s="27" t="s">
        <v>708</v>
      </c>
      <c r="C38" s="6"/>
      <c r="D38" s="6"/>
      <c r="E38" s="8"/>
    </row>
    <row r="39" spans="2:28" ht="13.5" thickBot="1">
      <c r="B39" s="114" t="s">
        <v>0</v>
      </c>
      <c r="C39" s="115" t="s">
        <v>4</v>
      </c>
      <c r="D39" s="115" t="s">
        <v>365</v>
      </c>
      <c r="E39" s="116" t="s">
        <v>430</v>
      </c>
      <c r="H39" s="123" t="s">
        <v>8</v>
      </c>
      <c r="I39" s="123"/>
      <c r="J39" s="123" t="s">
        <v>13</v>
      </c>
      <c r="K39" s="123"/>
      <c r="L39" s="123" t="s">
        <v>20</v>
      </c>
      <c r="M39" s="123"/>
      <c r="N39" s="123" t="s">
        <v>590</v>
      </c>
      <c r="O39" s="123"/>
      <c r="P39" s="126" t="s">
        <v>63</v>
      </c>
      <c r="R39" s="126" t="s">
        <v>51</v>
      </c>
      <c r="T39" s="126" t="s">
        <v>532</v>
      </c>
      <c r="V39" s="126" t="s">
        <v>585</v>
      </c>
      <c r="X39" s="126" t="s">
        <v>776</v>
      </c>
      <c r="Z39" s="126" t="s">
        <v>243</v>
      </c>
      <c r="AB39" s="126" t="s">
        <v>738</v>
      </c>
    </row>
    <row r="40" spans="2:29" ht="12.75">
      <c r="B40" s="168">
        <v>1</v>
      </c>
      <c r="C40" s="43" t="s">
        <v>755</v>
      </c>
      <c r="D40" s="227">
        <v>1190</v>
      </c>
      <c r="E40" s="44" t="s">
        <v>859</v>
      </c>
      <c r="H40" s="67" t="s">
        <v>589</v>
      </c>
      <c r="I40" s="67">
        <v>463</v>
      </c>
      <c r="J40" s="67" t="s">
        <v>387</v>
      </c>
      <c r="K40" s="159">
        <v>364</v>
      </c>
      <c r="L40" s="67" t="s">
        <v>620</v>
      </c>
      <c r="M40" s="67">
        <v>334</v>
      </c>
      <c r="N40" s="67" t="s">
        <v>438</v>
      </c>
      <c r="O40" s="67">
        <v>444</v>
      </c>
      <c r="P40" t="s">
        <v>397</v>
      </c>
      <c r="Q40">
        <v>440</v>
      </c>
      <c r="R40" t="s">
        <v>751</v>
      </c>
      <c r="S40">
        <v>107</v>
      </c>
      <c r="T40" t="s">
        <v>530</v>
      </c>
      <c r="U40">
        <v>506</v>
      </c>
      <c r="V40" t="s">
        <v>399</v>
      </c>
      <c r="W40">
        <v>473</v>
      </c>
      <c r="X40" t="s">
        <v>779</v>
      </c>
      <c r="Y40">
        <v>414</v>
      </c>
      <c r="Z40" t="s">
        <v>862</v>
      </c>
      <c r="AA40">
        <v>36</v>
      </c>
      <c r="AB40" t="s">
        <v>884</v>
      </c>
      <c r="AC40">
        <v>115</v>
      </c>
    </row>
    <row r="41" spans="2:29" ht="12.75">
      <c r="B41" s="54">
        <v>2</v>
      </c>
      <c r="C41" s="33" t="s">
        <v>816</v>
      </c>
      <c r="D41" s="190">
        <v>1152</v>
      </c>
      <c r="E41" s="34" t="s">
        <v>881</v>
      </c>
      <c r="H41" s="67" t="s">
        <v>749</v>
      </c>
      <c r="I41" s="67">
        <v>287</v>
      </c>
      <c r="J41" s="67" t="s">
        <v>391</v>
      </c>
      <c r="K41" s="210">
        <v>198.5</v>
      </c>
      <c r="L41" s="67" t="s">
        <v>772</v>
      </c>
      <c r="M41" s="67">
        <v>308</v>
      </c>
      <c r="N41" s="67" t="s">
        <v>439</v>
      </c>
      <c r="O41" s="159">
        <v>268</v>
      </c>
      <c r="P41" t="s">
        <v>527</v>
      </c>
      <c r="Q41">
        <v>370</v>
      </c>
      <c r="R41" t="s">
        <v>820</v>
      </c>
      <c r="S41">
        <v>49</v>
      </c>
      <c r="T41" t="s">
        <v>563</v>
      </c>
      <c r="U41">
        <v>369</v>
      </c>
      <c r="V41" t="s">
        <v>352</v>
      </c>
      <c r="W41">
        <v>338</v>
      </c>
      <c r="X41" t="s">
        <v>400</v>
      </c>
      <c r="Y41">
        <v>236</v>
      </c>
      <c r="Z41" t="s">
        <v>861</v>
      </c>
      <c r="AA41">
        <v>11</v>
      </c>
      <c r="AB41" t="s">
        <v>883</v>
      </c>
      <c r="AC41">
        <v>74</v>
      </c>
    </row>
    <row r="42" spans="2:29" ht="12.75">
      <c r="B42" s="3">
        <v>3</v>
      </c>
      <c r="C42" s="33" t="s">
        <v>591</v>
      </c>
      <c r="D42" s="190">
        <v>951</v>
      </c>
      <c r="E42" s="34" t="s">
        <v>900</v>
      </c>
      <c r="H42" s="67" t="s">
        <v>843</v>
      </c>
      <c r="I42" s="67">
        <v>22</v>
      </c>
      <c r="J42" s="67" t="s">
        <v>661</v>
      </c>
      <c r="K42" s="67">
        <v>136</v>
      </c>
      <c r="L42" s="67" t="s">
        <v>866</v>
      </c>
      <c r="M42" s="67">
        <v>257</v>
      </c>
      <c r="N42" s="67" t="s">
        <v>534</v>
      </c>
      <c r="O42" s="67">
        <v>225</v>
      </c>
      <c r="P42" t="s">
        <v>750</v>
      </c>
      <c r="Q42">
        <v>309</v>
      </c>
      <c r="R42" t="s">
        <v>870</v>
      </c>
      <c r="S42">
        <v>48</v>
      </c>
      <c r="T42" t="s">
        <v>799</v>
      </c>
      <c r="U42">
        <v>255</v>
      </c>
      <c r="V42" t="s">
        <v>402</v>
      </c>
      <c r="W42">
        <v>92</v>
      </c>
      <c r="X42" t="s">
        <v>778</v>
      </c>
      <c r="Y42">
        <v>33</v>
      </c>
      <c r="Z42" t="s">
        <v>860</v>
      </c>
      <c r="AA42">
        <v>4</v>
      </c>
      <c r="AB42" t="s">
        <v>905</v>
      </c>
      <c r="AC42">
        <v>18</v>
      </c>
    </row>
    <row r="43" spans="2:29" ht="12.75">
      <c r="B43" s="3">
        <v>4</v>
      </c>
      <c r="C43" s="45" t="s">
        <v>71</v>
      </c>
      <c r="D43" s="178">
        <v>949</v>
      </c>
      <c r="E43" s="46" t="s">
        <v>901</v>
      </c>
      <c r="H43" s="124" t="s">
        <v>436</v>
      </c>
      <c r="I43" s="123">
        <f>SUM(I40:I42)</f>
        <v>772</v>
      </c>
      <c r="J43" s="124" t="s">
        <v>436</v>
      </c>
      <c r="K43" s="211">
        <f>SUM(K40:K42)+K56</f>
        <v>713.5</v>
      </c>
      <c r="L43" s="124" t="s">
        <v>436</v>
      </c>
      <c r="M43" s="170">
        <f>SUM(M40:M42)+M56</f>
        <v>938</v>
      </c>
      <c r="N43" s="124" t="s">
        <v>436</v>
      </c>
      <c r="O43" s="123">
        <f>SUM(O40:O42)+O56</f>
        <v>949</v>
      </c>
      <c r="P43" s="124" t="s">
        <v>436</v>
      </c>
      <c r="Q43" s="123">
        <f>SUM(Q40:Q42)+Q56</f>
        <v>1152</v>
      </c>
      <c r="R43" s="124" t="s">
        <v>436</v>
      </c>
      <c r="S43" s="123">
        <f>SUM(S40:S42)</f>
        <v>204</v>
      </c>
      <c r="T43" s="124" t="s">
        <v>436</v>
      </c>
      <c r="U43" s="170">
        <f>SUM(U40:U42)+U56</f>
        <v>1190</v>
      </c>
      <c r="V43" s="124" t="s">
        <v>436</v>
      </c>
      <c r="W43" s="123">
        <f>SUM(W40:W42)+W56</f>
        <v>951</v>
      </c>
      <c r="X43" s="124" t="s">
        <v>436</v>
      </c>
      <c r="Y43" s="123">
        <f>SUM(Y40:Y42)+Y56</f>
        <v>701</v>
      </c>
      <c r="Z43" s="124" t="s">
        <v>436</v>
      </c>
      <c r="AA43" s="123">
        <f>SUM(AA40:AA42)+AA56</f>
        <v>51</v>
      </c>
      <c r="AB43" s="124" t="s">
        <v>436</v>
      </c>
      <c r="AC43" s="123">
        <f>SUM(AC40:AC42)+AC56</f>
        <v>207</v>
      </c>
    </row>
    <row r="44" spans="2:23" ht="12.75">
      <c r="B44" s="3">
        <v>5</v>
      </c>
      <c r="C44" s="45" t="s">
        <v>753</v>
      </c>
      <c r="D44" s="178">
        <v>938</v>
      </c>
      <c r="E44" s="46" t="s">
        <v>846</v>
      </c>
      <c r="J44" s="67" t="s">
        <v>748</v>
      </c>
      <c r="K44" s="67">
        <v>96</v>
      </c>
      <c r="L44" s="67" t="s">
        <v>377</v>
      </c>
      <c r="M44" s="67">
        <v>196</v>
      </c>
      <c r="O44" s="159"/>
      <c r="P44" t="s">
        <v>665</v>
      </c>
      <c r="Q44">
        <v>288</v>
      </c>
      <c r="R44" t="s">
        <v>819</v>
      </c>
      <c r="S44">
        <v>42</v>
      </c>
      <c r="T44" t="s">
        <v>367</v>
      </c>
      <c r="U44">
        <v>126</v>
      </c>
      <c r="V44" t="s">
        <v>773</v>
      </c>
      <c r="W44">
        <v>197</v>
      </c>
    </row>
    <row r="45" spans="2:23" ht="12.75">
      <c r="B45" s="3">
        <v>6</v>
      </c>
      <c r="C45" s="45" t="s">
        <v>8</v>
      </c>
      <c r="D45" s="121">
        <v>772</v>
      </c>
      <c r="E45" s="46" t="s">
        <v>844</v>
      </c>
      <c r="J45" s="67" t="s">
        <v>593</v>
      </c>
      <c r="K45" s="67">
        <v>76</v>
      </c>
      <c r="L45" s="67" t="s">
        <v>845</v>
      </c>
      <c r="M45" s="67">
        <v>183</v>
      </c>
      <c r="O45" s="159"/>
      <c r="P45" t="s">
        <v>814</v>
      </c>
      <c r="Q45">
        <v>5</v>
      </c>
      <c r="R45" t="s">
        <v>858</v>
      </c>
      <c r="S45">
        <v>41</v>
      </c>
      <c r="T45" t="s">
        <v>758</v>
      </c>
      <c r="U45">
        <v>112</v>
      </c>
      <c r="V45" t="s">
        <v>528</v>
      </c>
      <c r="W45">
        <v>166</v>
      </c>
    </row>
    <row r="46" spans="2:23" ht="12.75">
      <c r="B46" s="3">
        <v>7</v>
      </c>
      <c r="C46" s="45" t="s">
        <v>888</v>
      </c>
      <c r="D46" s="219">
        <v>713.5</v>
      </c>
      <c r="E46" s="46" t="s">
        <v>856</v>
      </c>
      <c r="J46" s="188" t="s">
        <v>886</v>
      </c>
      <c r="K46" s="159">
        <v>11</v>
      </c>
      <c r="L46" s="67" t="s">
        <v>826</v>
      </c>
      <c r="M46" s="67">
        <v>91</v>
      </c>
      <c r="O46" s="159"/>
      <c r="P46" t="s">
        <v>815</v>
      </c>
      <c r="Q46">
        <v>4</v>
      </c>
      <c r="R46" t="s">
        <v>857</v>
      </c>
      <c r="S46">
        <v>40</v>
      </c>
      <c r="T46" t="s">
        <v>882</v>
      </c>
      <c r="U46">
        <v>110</v>
      </c>
      <c r="V46" t="s">
        <v>829</v>
      </c>
      <c r="W46">
        <v>77</v>
      </c>
    </row>
    <row r="47" spans="2:23" ht="12.75">
      <c r="B47" s="3">
        <v>8</v>
      </c>
      <c r="C47" s="45" t="s">
        <v>776</v>
      </c>
      <c r="D47" s="121">
        <v>701</v>
      </c>
      <c r="E47" s="46" t="s">
        <v>780</v>
      </c>
      <c r="H47" s="124" t="s">
        <v>493</v>
      </c>
      <c r="I47" s="123">
        <f>SUM(I44:I46)</f>
        <v>0</v>
      </c>
      <c r="J47" s="124" t="s">
        <v>493</v>
      </c>
      <c r="K47" s="123">
        <f>SUM(K44:K46)</f>
        <v>183</v>
      </c>
      <c r="L47" s="124" t="s">
        <v>437</v>
      </c>
      <c r="M47" s="123">
        <f>SUM(M44:M46)+M57</f>
        <v>491</v>
      </c>
      <c r="N47" s="124" t="s">
        <v>437</v>
      </c>
      <c r="O47" s="170">
        <f>SUM(O44:O46)</f>
        <v>0</v>
      </c>
      <c r="P47" s="124" t="s">
        <v>437</v>
      </c>
      <c r="Q47" s="170">
        <f>SUM(Q44:Q46)</f>
        <v>297</v>
      </c>
      <c r="R47" s="124" t="s">
        <v>493</v>
      </c>
      <c r="S47" s="123">
        <f>SUM(S44:S46)</f>
        <v>123</v>
      </c>
      <c r="T47" s="124" t="s">
        <v>437</v>
      </c>
      <c r="U47" s="170">
        <f>SUM(U44:U46)</f>
        <v>348</v>
      </c>
      <c r="V47" s="124" t="s">
        <v>437</v>
      </c>
      <c r="W47" s="170">
        <f>SUM(W44:W46)+W57</f>
        <v>467</v>
      </c>
    </row>
    <row r="48" spans="2:15" ht="12.75">
      <c r="B48" s="3">
        <v>9</v>
      </c>
      <c r="C48" s="45" t="s">
        <v>752</v>
      </c>
      <c r="D48" s="121">
        <v>491</v>
      </c>
      <c r="E48" s="46" t="s">
        <v>894</v>
      </c>
      <c r="I48" s="210"/>
      <c r="O48" s="159"/>
    </row>
    <row r="49" spans="2:15" ht="12.75">
      <c r="B49" s="3">
        <v>10</v>
      </c>
      <c r="C49" s="45" t="s">
        <v>592</v>
      </c>
      <c r="D49" s="121">
        <v>467</v>
      </c>
      <c r="E49" s="217" t="s">
        <v>899</v>
      </c>
      <c r="O49" s="159"/>
    </row>
    <row r="50" spans="2:5" ht="12.75">
      <c r="B50" s="3">
        <v>11</v>
      </c>
      <c r="C50" s="45" t="s">
        <v>754</v>
      </c>
      <c r="D50" s="178">
        <v>348</v>
      </c>
      <c r="E50" s="46" t="s">
        <v>890</v>
      </c>
    </row>
    <row r="51" spans="2:15" ht="12.75">
      <c r="B51" s="3">
        <v>12</v>
      </c>
      <c r="C51" s="45" t="s">
        <v>817</v>
      </c>
      <c r="D51" s="121">
        <v>297</v>
      </c>
      <c r="E51" s="46" t="s">
        <v>818</v>
      </c>
      <c r="O51" s="159"/>
    </row>
    <row r="52" spans="2:5" ht="12.75">
      <c r="B52" s="3">
        <v>13</v>
      </c>
      <c r="C52" s="45" t="s">
        <v>738</v>
      </c>
      <c r="D52" s="121">
        <v>207</v>
      </c>
      <c r="E52" s="46" t="s">
        <v>904</v>
      </c>
    </row>
    <row r="53" spans="2:5" ht="12.75">
      <c r="B53" s="3">
        <v>14</v>
      </c>
      <c r="C53" s="45" t="s">
        <v>821</v>
      </c>
      <c r="D53" s="178">
        <v>204</v>
      </c>
      <c r="E53" s="46" t="s">
        <v>879</v>
      </c>
    </row>
    <row r="54" spans="2:5" ht="12.75">
      <c r="B54" s="3">
        <v>15</v>
      </c>
      <c r="C54" s="45" t="s">
        <v>887</v>
      </c>
      <c r="D54" s="121">
        <v>183</v>
      </c>
      <c r="E54" s="46" t="s">
        <v>889</v>
      </c>
    </row>
    <row r="55" spans="2:5" ht="12.75">
      <c r="B55" s="3">
        <v>16</v>
      </c>
      <c r="C55" s="45" t="s">
        <v>822</v>
      </c>
      <c r="D55" s="121">
        <v>123</v>
      </c>
      <c r="E55" s="46" t="s">
        <v>880</v>
      </c>
    </row>
    <row r="56" spans="2:25" ht="13.5" thickBot="1">
      <c r="B56" s="58">
        <v>17</v>
      </c>
      <c r="C56" s="64" t="s">
        <v>243</v>
      </c>
      <c r="D56" s="216">
        <v>51</v>
      </c>
      <c r="E56" s="65" t="s">
        <v>863</v>
      </c>
      <c r="J56" s="67" t="s">
        <v>550</v>
      </c>
      <c r="K56" s="67">
        <v>15</v>
      </c>
      <c r="L56" s="67" t="s">
        <v>550</v>
      </c>
      <c r="M56" s="67">
        <v>39</v>
      </c>
      <c r="N56" s="67" t="s">
        <v>550</v>
      </c>
      <c r="O56" s="67">
        <v>12</v>
      </c>
      <c r="P56" t="s">
        <v>550</v>
      </c>
      <c r="Q56">
        <v>33</v>
      </c>
      <c r="T56" t="s">
        <v>550</v>
      </c>
      <c r="U56">
        <v>60</v>
      </c>
      <c r="V56" t="s">
        <v>550</v>
      </c>
      <c r="W56">
        <v>48</v>
      </c>
      <c r="X56" t="s">
        <v>550</v>
      </c>
      <c r="Y56">
        <v>18</v>
      </c>
    </row>
    <row r="57" spans="12:23" ht="12.75">
      <c r="L57" s="67" t="s">
        <v>493</v>
      </c>
      <c r="M57" s="67">
        <v>21</v>
      </c>
      <c r="V57" t="s">
        <v>493</v>
      </c>
      <c r="W57">
        <v>27</v>
      </c>
    </row>
  </sheetData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BH458"/>
  <sheetViews>
    <sheetView workbookViewId="0" topLeftCell="A1">
      <pane xSplit="2" ySplit="3" topLeftCell="S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K41" sqref="AK41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20.00390625" style="0" bestFit="1" customWidth="1"/>
    <col min="5" max="5" width="7.125" style="0" customWidth="1"/>
    <col min="6" max="6" width="18.375" style="0" bestFit="1" customWidth="1"/>
    <col min="7" max="7" width="3.625" style="0" customWidth="1"/>
    <col min="8" max="14" width="3.00390625" style="0" customWidth="1"/>
    <col min="15" max="15" width="3.625" style="0" bestFit="1" customWidth="1"/>
    <col min="16" max="17" width="3.00390625" style="0" customWidth="1"/>
    <col min="18" max="18" width="4.00390625" style="0" bestFit="1" customWidth="1"/>
    <col min="19" max="19" width="3.00390625" style="0" customWidth="1"/>
    <col min="21" max="21" width="4.75390625" style="0" bestFit="1" customWidth="1"/>
    <col min="22" max="22" width="20.125" style="0" customWidth="1"/>
    <col min="23" max="23" width="7.125" style="0" bestFit="1" customWidth="1"/>
    <col min="24" max="24" width="19.875" style="0" bestFit="1" customWidth="1"/>
    <col min="25" max="25" width="3.75390625" style="0" customWidth="1"/>
    <col min="26" max="28" width="3.00390625" style="0" bestFit="1" customWidth="1"/>
    <col min="29" max="29" width="3.00390625" style="0" customWidth="1"/>
    <col min="30" max="32" width="3.00390625" style="0" bestFit="1" customWidth="1"/>
    <col min="33" max="34" width="3.00390625" style="0" customWidth="1"/>
    <col min="35" max="35" width="3.00390625" style="0" bestFit="1" customWidth="1"/>
    <col min="36" max="36" width="4.00390625" style="0" bestFit="1" customWidth="1"/>
    <col min="37" max="37" width="3.00390625" style="0" bestFit="1" customWidth="1"/>
  </cols>
  <sheetData>
    <row r="1" ht="8.25" customHeight="1" thickBot="1"/>
    <row r="2" spans="3:36" ht="19.5" thickBot="1">
      <c r="C2" s="125" t="s">
        <v>440</v>
      </c>
      <c r="D2" s="119" t="s">
        <v>709</v>
      </c>
      <c r="E2" s="120"/>
      <c r="F2" s="8"/>
      <c r="G2" s="118" t="s">
        <v>2</v>
      </c>
      <c r="H2" s="6"/>
      <c r="I2" s="6"/>
      <c r="J2" s="6"/>
      <c r="K2" s="6"/>
      <c r="L2" s="6"/>
      <c r="M2" s="6"/>
      <c r="N2" s="6"/>
      <c r="O2" s="6"/>
      <c r="P2" s="6"/>
      <c r="Q2" s="6"/>
      <c r="R2" s="8"/>
      <c r="U2" s="125" t="s">
        <v>441</v>
      </c>
      <c r="V2" s="119" t="s">
        <v>709</v>
      </c>
      <c r="W2" s="120"/>
      <c r="X2" s="8"/>
      <c r="Y2" s="118" t="s">
        <v>2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8"/>
    </row>
    <row r="3" spans="3:60" ht="211.5" thickBot="1">
      <c r="C3" s="18" t="s">
        <v>0</v>
      </c>
      <c r="D3" s="19" t="s">
        <v>1</v>
      </c>
      <c r="E3" s="19" t="s">
        <v>3</v>
      </c>
      <c r="F3" s="20" t="s">
        <v>4</v>
      </c>
      <c r="G3" s="26" t="s">
        <v>147</v>
      </c>
      <c r="H3" s="11" t="s">
        <v>733</v>
      </c>
      <c r="I3" s="11" t="s">
        <v>734</v>
      </c>
      <c r="J3" s="11" t="s">
        <v>735</v>
      </c>
      <c r="K3" s="11" t="s">
        <v>825</v>
      </c>
      <c r="L3" s="11" t="s">
        <v>723</v>
      </c>
      <c r="M3" s="11" t="s">
        <v>736</v>
      </c>
      <c r="N3" s="11" t="s">
        <v>737</v>
      </c>
      <c r="O3" s="11" t="s">
        <v>768</v>
      </c>
      <c r="P3" s="11" t="s">
        <v>864</v>
      </c>
      <c r="Q3" s="11" t="s">
        <v>897</v>
      </c>
      <c r="R3" s="21" t="s">
        <v>6</v>
      </c>
      <c r="S3" s="40" t="s">
        <v>146</v>
      </c>
      <c r="U3" s="18" t="s">
        <v>0</v>
      </c>
      <c r="V3" s="19" t="s">
        <v>1</v>
      </c>
      <c r="W3" s="19" t="s">
        <v>3</v>
      </c>
      <c r="X3" s="20" t="s">
        <v>4</v>
      </c>
      <c r="Y3" s="26" t="s">
        <v>147</v>
      </c>
      <c r="Z3" s="11" t="s">
        <v>733</v>
      </c>
      <c r="AA3" s="11" t="s">
        <v>734</v>
      </c>
      <c r="AB3" s="11" t="s">
        <v>735</v>
      </c>
      <c r="AC3" s="11" t="s">
        <v>825</v>
      </c>
      <c r="AD3" s="11" t="s">
        <v>723</v>
      </c>
      <c r="AE3" s="11" t="s">
        <v>736</v>
      </c>
      <c r="AF3" s="11" t="s">
        <v>737</v>
      </c>
      <c r="AG3" s="11" t="s">
        <v>768</v>
      </c>
      <c r="AH3" s="11" t="s">
        <v>864</v>
      </c>
      <c r="AI3" s="11" t="s">
        <v>897</v>
      </c>
      <c r="AJ3" s="21" t="s">
        <v>6</v>
      </c>
      <c r="AK3" s="40" t="s">
        <v>146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3:37" ht="12.75">
      <c r="C4" s="29">
        <v>1</v>
      </c>
      <c r="D4" s="43" t="s">
        <v>34</v>
      </c>
      <c r="E4" s="43">
        <v>1957</v>
      </c>
      <c r="F4" s="44" t="s">
        <v>63</v>
      </c>
      <c r="G4" s="230">
        <v>22</v>
      </c>
      <c r="H4" s="235">
        <v>22</v>
      </c>
      <c r="I4" s="235">
        <v>22</v>
      </c>
      <c r="J4" s="209">
        <v>22</v>
      </c>
      <c r="K4" s="209">
        <v>22</v>
      </c>
      <c r="L4" s="209">
        <v>22</v>
      </c>
      <c r="M4" s="209">
        <v>22</v>
      </c>
      <c r="N4" s="209"/>
      <c r="O4" s="209">
        <v>22</v>
      </c>
      <c r="P4" s="209">
        <v>22</v>
      </c>
      <c r="Q4" s="209">
        <v>22</v>
      </c>
      <c r="R4" s="59">
        <f>SUM(G4:Q4)-G4-H4-I4</f>
        <v>154</v>
      </c>
      <c r="S4" s="60">
        <v>7</v>
      </c>
      <c r="U4" s="29">
        <v>1</v>
      </c>
      <c r="V4" s="43" t="s">
        <v>130</v>
      </c>
      <c r="W4" s="43">
        <v>1971</v>
      </c>
      <c r="X4" s="44" t="s">
        <v>532</v>
      </c>
      <c r="Y4" s="238">
        <v>22</v>
      </c>
      <c r="Z4" s="181">
        <v>22</v>
      </c>
      <c r="AA4" s="181">
        <v>22</v>
      </c>
      <c r="AB4" s="181"/>
      <c r="AC4" s="181">
        <v>22</v>
      </c>
      <c r="AD4" s="181">
        <v>22</v>
      </c>
      <c r="AE4" s="181"/>
      <c r="AF4" s="181">
        <v>22</v>
      </c>
      <c r="AG4" s="181"/>
      <c r="AH4" s="181">
        <v>22</v>
      </c>
      <c r="AI4" s="181">
        <v>22</v>
      </c>
      <c r="AJ4" s="59">
        <f>SUM(Y4:AI4)-Y4</f>
        <v>154</v>
      </c>
      <c r="AK4" s="60">
        <v>7</v>
      </c>
    </row>
    <row r="5" spans="3:37" ht="12.75">
      <c r="C5" s="30">
        <v>2</v>
      </c>
      <c r="D5" s="33" t="s">
        <v>30</v>
      </c>
      <c r="E5" s="33">
        <v>1958</v>
      </c>
      <c r="F5" s="34" t="s">
        <v>585</v>
      </c>
      <c r="G5" s="225">
        <v>22</v>
      </c>
      <c r="H5" s="150">
        <v>22</v>
      </c>
      <c r="I5" s="150">
        <v>22</v>
      </c>
      <c r="J5" s="150">
        <v>22</v>
      </c>
      <c r="K5" s="150">
        <v>22</v>
      </c>
      <c r="L5" s="150">
        <v>22</v>
      </c>
      <c r="M5" s="150"/>
      <c r="N5" s="150">
        <v>22</v>
      </c>
      <c r="O5" s="150"/>
      <c r="P5" s="150">
        <v>22</v>
      </c>
      <c r="Q5" s="150"/>
      <c r="R5" s="61">
        <f>SUM(G5:Q5)-G5</f>
        <v>154</v>
      </c>
      <c r="S5" s="60">
        <v>7</v>
      </c>
      <c r="U5" s="30">
        <v>2</v>
      </c>
      <c r="V5" s="33" t="s">
        <v>65</v>
      </c>
      <c r="W5" s="33">
        <v>1961</v>
      </c>
      <c r="X5" s="34" t="s">
        <v>776</v>
      </c>
      <c r="Y5" s="225">
        <v>18</v>
      </c>
      <c r="Z5" s="150">
        <v>18</v>
      </c>
      <c r="AA5" s="150">
        <v>18</v>
      </c>
      <c r="AB5" s="150">
        <v>22</v>
      </c>
      <c r="AC5" s="150">
        <v>18</v>
      </c>
      <c r="AD5" s="150">
        <v>18</v>
      </c>
      <c r="AE5" s="150">
        <v>22</v>
      </c>
      <c r="AF5" s="224">
        <v>15</v>
      </c>
      <c r="AG5" s="150">
        <v>22</v>
      </c>
      <c r="AH5" s="224">
        <v>11</v>
      </c>
      <c r="AI5" s="224">
        <v>12</v>
      </c>
      <c r="AJ5" s="61">
        <f>SUM(Y5:AI5)-AF5-Y5-AH5-AI5</f>
        <v>138</v>
      </c>
      <c r="AK5" s="60">
        <v>7</v>
      </c>
    </row>
    <row r="6" spans="3:37" ht="12.75">
      <c r="C6" s="31">
        <v>3</v>
      </c>
      <c r="D6" s="33" t="s">
        <v>673</v>
      </c>
      <c r="E6" s="33">
        <v>1966</v>
      </c>
      <c r="F6" s="34" t="s">
        <v>585</v>
      </c>
      <c r="G6" s="147"/>
      <c r="H6" s="148"/>
      <c r="I6" s="234">
        <v>12</v>
      </c>
      <c r="J6" s="234">
        <v>15</v>
      </c>
      <c r="K6" s="148">
        <v>15</v>
      </c>
      <c r="L6" s="148">
        <v>18</v>
      </c>
      <c r="M6" s="148">
        <v>22</v>
      </c>
      <c r="N6" s="148">
        <v>18</v>
      </c>
      <c r="O6" s="148">
        <v>15</v>
      </c>
      <c r="P6" s="148">
        <v>18</v>
      </c>
      <c r="Q6" s="148">
        <v>15</v>
      </c>
      <c r="R6" s="61">
        <f>SUM(G6:Q6)-I6-J6</f>
        <v>121</v>
      </c>
      <c r="S6" s="60">
        <v>7</v>
      </c>
      <c r="U6" s="31">
        <v>3</v>
      </c>
      <c r="V6" s="33" t="s">
        <v>126</v>
      </c>
      <c r="W6" s="33">
        <v>1973</v>
      </c>
      <c r="X6" s="34" t="s">
        <v>71</v>
      </c>
      <c r="Y6" s="149">
        <v>15</v>
      </c>
      <c r="Z6" s="150">
        <v>18</v>
      </c>
      <c r="AA6" s="150">
        <v>18</v>
      </c>
      <c r="AB6" s="150">
        <v>22</v>
      </c>
      <c r="AC6" s="150">
        <v>18</v>
      </c>
      <c r="AD6" s="150">
        <v>15</v>
      </c>
      <c r="AE6" s="150">
        <v>11</v>
      </c>
      <c r="AF6" s="224">
        <v>3</v>
      </c>
      <c r="AG6" s="150"/>
      <c r="AH6" s="224">
        <v>10</v>
      </c>
      <c r="AI6" s="224">
        <v>8</v>
      </c>
      <c r="AJ6" s="61">
        <f>SUM(Y6:AI6)-AF6-AH6-AI6</f>
        <v>117</v>
      </c>
      <c r="AK6" s="60">
        <v>7</v>
      </c>
    </row>
    <row r="7" spans="3:38" ht="12.75">
      <c r="C7" s="3">
        <v>4</v>
      </c>
      <c r="D7" s="45" t="s">
        <v>594</v>
      </c>
      <c r="E7" s="45">
        <v>1965</v>
      </c>
      <c r="F7" s="46" t="s">
        <v>8</v>
      </c>
      <c r="G7" s="149">
        <v>18</v>
      </c>
      <c r="H7" s="150">
        <v>18</v>
      </c>
      <c r="I7" s="224">
        <v>15</v>
      </c>
      <c r="J7" s="150">
        <v>18</v>
      </c>
      <c r="K7" s="224">
        <v>11</v>
      </c>
      <c r="L7" s="224">
        <v>12</v>
      </c>
      <c r="M7" s="150"/>
      <c r="N7" s="150">
        <v>15</v>
      </c>
      <c r="O7" s="150">
        <v>18</v>
      </c>
      <c r="P7" s="150">
        <v>15</v>
      </c>
      <c r="Q7" s="150">
        <v>18</v>
      </c>
      <c r="R7" s="62">
        <f>SUM(G7:Q7)-K7-L7-I7</f>
        <v>120</v>
      </c>
      <c r="S7" s="63">
        <v>7</v>
      </c>
      <c r="U7" s="3">
        <v>4</v>
      </c>
      <c r="V7" s="45" t="s">
        <v>62</v>
      </c>
      <c r="W7" s="45">
        <v>1963</v>
      </c>
      <c r="X7" s="46" t="s">
        <v>63</v>
      </c>
      <c r="Y7" s="225">
        <v>12</v>
      </c>
      <c r="Z7" s="224">
        <v>12</v>
      </c>
      <c r="AA7" s="224">
        <v>12</v>
      </c>
      <c r="AB7" s="150">
        <v>18</v>
      </c>
      <c r="AC7" s="224">
        <v>12</v>
      </c>
      <c r="AD7" s="150">
        <v>15</v>
      </c>
      <c r="AE7" s="150">
        <v>18</v>
      </c>
      <c r="AF7" s="150">
        <v>18</v>
      </c>
      <c r="AG7" s="150">
        <v>15</v>
      </c>
      <c r="AH7" s="150">
        <v>12</v>
      </c>
      <c r="AI7" s="150">
        <v>18</v>
      </c>
      <c r="AJ7" s="62">
        <f>SUM(Y7:AI7)-Y7-Z7-AA7-AC7</f>
        <v>114</v>
      </c>
      <c r="AK7" s="63">
        <v>7</v>
      </c>
      <c r="AL7" s="185"/>
    </row>
    <row r="8" spans="3:37" ht="12.75">
      <c r="C8" s="3">
        <v>5</v>
      </c>
      <c r="D8" s="45" t="s">
        <v>43</v>
      </c>
      <c r="E8" s="45">
        <v>1953</v>
      </c>
      <c r="F8" s="46" t="s">
        <v>44</v>
      </c>
      <c r="G8" s="149">
        <v>11</v>
      </c>
      <c r="H8" s="150"/>
      <c r="I8" s="150">
        <v>10</v>
      </c>
      <c r="J8" s="150"/>
      <c r="K8" s="150">
        <v>18</v>
      </c>
      <c r="L8" s="150">
        <v>18</v>
      </c>
      <c r="M8" s="150"/>
      <c r="N8" s="150">
        <v>22</v>
      </c>
      <c r="O8" s="150"/>
      <c r="P8" s="150">
        <v>15</v>
      </c>
      <c r="Q8" s="150">
        <v>15</v>
      </c>
      <c r="R8" s="62">
        <f>SUM(G8:Q8)</f>
        <v>109</v>
      </c>
      <c r="S8" s="63">
        <v>7</v>
      </c>
      <c r="U8" s="3">
        <v>5</v>
      </c>
      <c r="V8" s="45" t="s">
        <v>489</v>
      </c>
      <c r="W8" s="45">
        <v>1991</v>
      </c>
      <c r="X8" s="46" t="s">
        <v>63</v>
      </c>
      <c r="Y8" s="149">
        <v>12</v>
      </c>
      <c r="Z8" s="150">
        <v>15</v>
      </c>
      <c r="AA8" s="150">
        <v>12</v>
      </c>
      <c r="AB8" s="150">
        <v>18</v>
      </c>
      <c r="AC8" s="150">
        <v>15</v>
      </c>
      <c r="AD8" s="150"/>
      <c r="AE8" s="150"/>
      <c r="AF8" s="224">
        <v>11</v>
      </c>
      <c r="AG8" s="224">
        <v>3</v>
      </c>
      <c r="AH8" s="150">
        <v>12</v>
      </c>
      <c r="AI8" s="150">
        <v>12</v>
      </c>
      <c r="AJ8" s="62">
        <f>SUM(Y8:AI8)-AG8-AF8</f>
        <v>96</v>
      </c>
      <c r="AK8" s="63">
        <v>7</v>
      </c>
    </row>
    <row r="9" spans="3:37" ht="12.75">
      <c r="C9" s="3">
        <v>6</v>
      </c>
      <c r="D9" s="45" t="s">
        <v>231</v>
      </c>
      <c r="E9" s="45">
        <v>1983</v>
      </c>
      <c r="F9" s="46" t="s">
        <v>532</v>
      </c>
      <c r="G9" s="149">
        <v>15</v>
      </c>
      <c r="H9" s="150">
        <v>18</v>
      </c>
      <c r="I9" s="150">
        <v>18</v>
      </c>
      <c r="J9" s="150">
        <v>15</v>
      </c>
      <c r="K9" s="150">
        <v>18</v>
      </c>
      <c r="L9" s="150">
        <v>18</v>
      </c>
      <c r="M9" s="150"/>
      <c r="N9" s="150"/>
      <c r="O9" s="150"/>
      <c r="P9" s="150"/>
      <c r="Q9" s="150">
        <v>5</v>
      </c>
      <c r="R9" s="62">
        <f aca="true" t="shared" si="0" ref="R9:R134">SUM(G9:Q9)</f>
        <v>107</v>
      </c>
      <c r="S9" s="63">
        <v>7</v>
      </c>
      <c r="U9" s="3">
        <v>6</v>
      </c>
      <c r="V9" s="45" t="s">
        <v>61</v>
      </c>
      <c r="W9" s="45">
        <v>1962</v>
      </c>
      <c r="X9" s="46" t="s">
        <v>20</v>
      </c>
      <c r="Y9" s="149"/>
      <c r="Z9" s="150">
        <v>15</v>
      </c>
      <c r="AA9" s="150">
        <v>15</v>
      </c>
      <c r="AB9" s="150"/>
      <c r="AC9" s="150">
        <v>15</v>
      </c>
      <c r="AD9" s="150">
        <v>12</v>
      </c>
      <c r="AE9" s="150"/>
      <c r="AF9" s="150"/>
      <c r="AG9" s="150"/>
      <c r="AH9" s="150">
        <v>15</v>
      </c>
      <c r="AI9" s="150">
        <v>15</v>
      </c>
      <c r="AJ9" s="62">
        <f aca="true" t="shared" si="1" ref="AJ9:AJ36">SUM(Y9:AI9)</f>
        <v>87</v>
      </c>
      <c r="AK9" s="63">
        <v>6</v>
      </c>
    </row>
    <row r="10" spans="3:37" ht="12.75">
      <c r="C10" s="3">
        <v>7</v>
      </c>
      <c r="D10" s="45" t="s">
        <v>49</v>
      </c>
      <c r="E10" s="45">
        <v>1944</v>
      </c>
      <c r="F10" s="46" t="s">
        <v>13</v>
      </c>
      <c r="G10" s="149">
        <v>10</v>
      </c>
      <c r="H10" s="150">
        <v>15</v>
      </c>
      <c r="I10" s="150"/>
      <c r="J10" s="150"/>
      <c r="K10" s="150"/>
      <c r="L10" s="150">
        <v>15</v>
      </c>
      <c r="M10" s="150"/>
      <c r="N10" s="150">
        <v>18</v>
      </c>
      <c r="O10" s="150">
        <v>18</v>
      </c>
      <c r="P10" s="150">
        <v>12</v>
      </c>
      <c r="Q10" s="150">
        <v>9</v>
      </c>
      <c r="R10" s="62">
        <f>SUM(G10:Q10)</f>
        <v>97</v>
      </c>
      <c r="S10" s="63">
        <v>7</v>
      </c>
      <c r="U10" s="3">
        <v>7</v>
      </c>
      <c r="V10" s="45" t="s">
        <v>680</v>
      </c>
      <c r="W10" s="45">
        <v>1984</v>
      </c>
      <c r="X10" s="46" t="s">
        <v>532</v>
      </c>
      <c r="Y10" s="149"/>
      <c r="Z10" s="150"/>
      <c r="AA10" s="150"/>
      <c r="AB10" s="150"/>
      <c r="AC10" s="150"/>
      <c r="AD10" s="150"/>
      <c r="AE10" s="150"/>
      <c r="AF10" s="150"/>
      <c r="AG10" s="150">
        <v>22</v>
      </c>
      <c r="AH10" s="150">
        <v>22</v>
      </c>
      <c r="AI10" s="150">
        <v>22</v>
      </c>
      <c r="AJ10" s="62">
        <f t="shared" si="1"/>
        <v>66</v>
      </c>
      <c r="AK10" s="63">
        <v>3</v>
      </c>
    </row>
    <row r="11" spans="3:37" ht="12.75">
      <c r="C11" s="3">
        <v>8</v>
      </c>
      <c r="D11" s="45" t="s">
        <v>33</v>
      </c>
      <c r="E11" s="45">
        <v>1954</v>
      </c>
      <c r="F11" s="46" t="s">
        <v>71</v>
      </c>
      <c r="G11" s="149">
        <v>12</v>
      </c>
      <c r="H11" s="150">
        <v>18</v>
      </c>
      <c r="I11" s="150"/>
      <c r="J11" s="150">
        <v>18</v>
      </c>
      <c r="K11" s="150"/>
      <c r="L11" s="150"/>
      <c r="M11" s="150">
        <v>18</v>
      </c>
      <c r="N11" s="150"/>
      <c r="O11" s="150">
        <v>15</v>
      </c>
      <c r="P11" s="150">
        <v>11</v>
      </c>
      <c r="Q11" s="150"/>
      <c r="R11" s="62">
        <f>SUM(G11:Q11)</f>
        <v>92</v>
      </c>
      <c r="S11" s="63">
        <v>6</v>
      </c>
      <c r="U11" s="3">
        <v>8</v>
      </c>
      <c r="V11" s="45" t="s">
        <v>777</v>
      </c>
      <c r="W11" s="45">
        <v>1975</v>
      </c>
      <c r="X11" s="46" t="s">
        <v>20</v>
      </c>
      <c r="Y11" s="147"/>
      <c r="Z11" s="148"/>
      <c r="AA11" s="148">
        <v>15</v>
      </c>
      <c r="AB11" s="148"/>
      <c r="AC11" s="148">
        <v>22</v>
      </c>
      <c r="AD11" s="148"/>
      <c r="AE11" s="148">
        <v>10</v>
      </c>
      <c r="AF11" s="148"/>
      <c r="AG11" s="148"/>
      <c r="AH11" s="148"/>
      <c r="AI11" s="148"/>
      <c r="AJ11" s="62">
        <f t="shared" si="1"/>
        <v>47</v>
      </c>
      <c r="AK11" s="63">
        <v>3</v>
      </c>
    </row>
    <row r="12" spans="3:37" ht="12.75">
      <c r="C12" s="3">
        <v>9</v>
      </c>
      <c r="D12" s="45" t="s">
        <v>447</v>
      </c>
      <c r="E12" s="45">
        <v>1963</v>
      </c>
      <c r="F12" s="46" t="s">
        <v>20</v>
      </c>
      <c r="G12" s="225">
        <v>9</v>
      </c>
      <c r="H12" s="45">
        <v>15</v>
      </c>
      <c r="I12" s="45">
        <v>11</v>
      </c>
      <c r="J12" s="45">
        <v>11</v>
      </c>
      <c r="K12" s="45"/>
      <c r="L12" s="45"/>
      <c r="M12" s="45">
        <v>18</v>
      </c>
      <c r="N12" s="45"/>
      <c r="O12" s="45">
        <v>11</v>
      </c>
      <c r="P12" s="45">
        <v>11</v>
      </c>
      <c r="Q12" s="45">
        <v>12</v>
      </c>
      <c r="R12" s="62">
        <f>SUM(G12:Q12)-G12</f>
        <v>89</v>
      </c>
      <c r="S12" s="63">
        <v>7</v>
      </c>
      <c r="U12" s="3">
        <v>9</v>
      </c>
      <c r="V12" s="45" t="s">
        <v>239</v>
      </c>
      <c r="W12" s="45">
        <v>1964</v>
      </c>
      <c r="X12" s="46" t="s">
        <v>51</v>
      </c>
      <c r="Y12" s="147">
        <v>11</v>
      </c>
      <c r="Z12" s="148"/>
      <c r="AA12" s="148"/>
      <c r="AB12" s="148"/>
      <c r="AC12" s="148"/>
      <c r="AD12" s="148"/>
      <c r="AE12" s="148"/>
      <c r="AF12" s="148">
        <v>12</v>
      </c>
      <c r="AG12" s="148">
        <v>12</v>
      </c>
      <c r="AH12" s="148">
        <v>10</v>
      </c>
      <c r="AI12" s="148"/>
      <c r="AJ12" s="62">
        <f t="shared" si="1"/>
        <v>45</v>
      </c>
      <c r="AK12" s="63">
        <v>4</v>
      </c>
    </row>
    <row r="13" spans="3:37" ht="12.75">
      <c r="C13" s="3">
        <v>10</v>
      </c>
      <c r="D13" s="45" t="s">
        <v>255</v>
      </c>
      <c r="E13" s="45">
        <v>1988</v>
      </c>
      <c r="F13" s="46" t="s">
        <v>63</v>
      </c>
      <c r="G13" s="225">
        <v>8</v>
      </c>
      <c r="H13" s="150">
        <v>12</v>
      </c>
      <c r="I13" s="150">
        <v>11</v>
      </c>
      <c r="J13" s="150">
        <v>10</v>
      </c>
      <c r="K13" s="224">
        <v>9</v>
      </c>
      <c r="L13" s="150">
        <v>15</v>
      </c>
      <c r="M13" s="150">
        <v>10</v>
      </c>
      <c r="N13" s="150">
        <v>18</v>
      </c>
      <c r="O13" s="224">
        <v>5</v>
      </c>
      <c r="P13" s="224">
        <v>8</v>
      </c>
      <c r="Q13" s="150">
        <v>9</v>
      </c>
      <c r="R13" s="62">
        <f>SUM(G13:Q13)-G13-O13-P13-K13</f>
        <v>85</v>
      </c>
      <c r="S13" s="63">
        <v>7</v>
      </c>
      <c r="U13" s="3">
        <v>10</v>
      </c>
      <c r="V13" s="45" t="s">
        <v>660</v>
      </c>
      <c r="W13" s="45">
        <v>1982</v>
      </c>
      <c r="X13" s="46" t="s">
        <v>13</v>
      </c>
      <c r="Y13" s="149">
        <v>10</v>
      </c>
      <c r="Z13" s="150">
        <v>12</v>
      </c>
      <c r="AA13" s="150">
        <v>11</v>
      </c>
      <c r="AB13" s="150"/>
      <c r="AC13" s="150"/>
      <c r="AD13" s="150">
        <v>12</v>
      </c>
      <c r="AE13" s="150"/>
      <c r="AF13" s="150"/>
      <c r="AG13" s="150"/>
      <c r="AH13" s="150"/>
      <c r="AI13" s="150"/>
      <c r="AJ13" s="62">
        <f t="shared" si="1"/>
        <v>45</v>
      </c>
      <c r="AK13" s="63">
        <v>4</v>
      </c>
    </row>
    <row r="14" spans="3:37" ht="12.75">
      <c r="C14" s="3">
        <v>11</v>
      </c>
      <c r="D14" s="45" t="s">
        <v>767</v>
      </c>
      <c r="E14" s="45">
        <v>1957</v>
      </c>
      <c r="F14" s="46" t="s">
        <v>71</v>
      </c>
      <c r="G14" s="63"/>
      <c r="H14" s="45">
        <v>8</v>
      </c>
      <c r="I14" s="45">
        <v>8</v>
      </c>
      <c r="J14" s="45">
        <v>15</v>
      </c>
      <c r="K14" s="45">
        <v>15</v>
      </c>
      <c r="L14" s="45">
        <v>12</v>
      </c>
      <c r="M14" s="45"/>
      <c r="N14" s="45">
        <v>10</v>
      </c>
      <c r="O14" s="45"/>
      <c r="P14" s="45">
        <v>8</v>
      </c>
      <c r="Q14" s="224">
        <v>7</v>
      </c>
      <c r="R14" s="62">
        <f>SUM(G14:Q14)-Q14</f>
        <v>76</v>
      </c>
      <c r="S14" s="63">
        <v>7</v>
      </c>
      <c r="U14" s="3">
        <v>11</v>
      </c>
      <c r="V14" s="45" t="s">
        <v>693</v>
      </c>
      <c r="W14" s="45">
        <v>1993</v>
      </c>
      <c r="X14" s="46" t="s">
        <v>51</v>
      </c>
      <c r="Y14" s="149"/>
      <c r="Z14" s="150"/>
      <c r="AA14" s="150"/>
      <c r="AB14" s="150"/>
      <c r="AC14" s="150"/>
      <c r="AD14" s="150"/>
      <c r="AE14" s="150"/>
      <c r="AF14" s="150">
        <v>22</v>
      </c>
      <c r="AG14" s="150">
        <v>15</v>
      </c>
      <c r="AH14" s="150"/>
      <c r="AI14" s="150"/>
      <c r="AJ14" s="62">
        <f t="shared" si="1"/>
        <v>37</v>
      </c>
      <c r="AK14" s="63">
        <v>2</v>
      </c>
    </row>
    <row r="15" spans="3:37" ht="12.75">
      <c r="C15" s="3">
        <v>12</v>
      </c>
      <c r="D15" s="45" t="s">
        <v>560</v>
      </c>
      <c r="E15" s="45">
        <v>1989</v>
      </c>
      <c r="F15" s="46" t="s">
        <v>8</v>
      </c>
      <c r="G15" s="228">
        <v>5</v>
      </c>
      <c r="H15" s="148">
        <v>11</v>
      </c>
      <c r="I15" s="148">
        <v>9</v>
      </c>
      <c r="J15" s="148">
        <v>9</v>
      </c>
      <c r="K15" s="148">
        <v>10</v>
      </c>
      <c r="L15" s="148">
        <v>12</v>
      </c>
      <c r="M15" s="148"/>
      <c r="N15" s="148">
        <v>15</v>
      </c>
      <c r="O15" s="234">
        <v>8</v>
      </c>
      <c r="P15" s="148">
        <v>9</v>
      </c>
      <c r="Q15" s="234">
        <v>8</v>
      </c>
      <c r="R15" s="62">
        <f>SUM(G15:Q15)-G15-O15-Q15</f>
        <v>75</v>
      </c>
      <c r="S15" s="63">
        <v>7</v>
      </c>
      <c r="U15" s="3">
        <v>12</v>
      </c>
      <c r="V15" s="45" t="s">
        <v>850</v>
      </c>
      <c r="W15" s="45">
        <v>1983</v>
      </c>
      <c r="X15" s="46" t="s">
        <v>585</v>
      </c>
      <c r="Y15" s="149"/>
      <c r="Z15" s="150"/>
      <c r="AA15" s="150"/>
      <c r="AB15" s="150"/>
      <c r="AC15" s="150"/>
      <c r="AD15" s="150"/>
      <c r="AE15" s="150"/>
      <c r="AF15" s="150">
        <v>5</v>
      </c>
      <c r="AG15" s="150"/>
      <c r="AH15" s="150">
        <v>15</v>
      </c>
      <c r="AI15" s="150">
        <v>15</v>
      </c>
      <c r="AJ15" s="62">
        <f t="shared" si="1"/>
        <v>35</v>
      </c>
      <c r="AK15" s="63">
        <v>3</v>
      </c>
    </row>
    <row r="16" spans="3:37" ht="12.75">
      <c r="C16" s="3">
        <v>13</v>
      </c>
      <c r="D16" s="45" t="s">
        <v>451</v>
      </c>
      <c r="E16" s="45">
        <v>1955</v>
      </c>
      <c r="F16" s="46" t="s">
        <v>20</v>
      </c>
      <c r="G16" s="225">
        <v>6</v>
      </c>
      <c r="H16" s="150">
        <v>10</v>
      </c>
      <c r="I16" s="150">
        <v>7</v>
      </c>
      <c r="J16" s="150">
        <v>12</v>
      </c>
      <c r="K16" s="150">
        <v>12</v>
      </c>
      <c r="L16" s="150">
        <v>11</v>
      </c>
      <c r="M16" s="150">
        <v>11</v>
      </c>
      <c r="N16" s="150">
        <v>12</v>
      </c>
      <c r="O16" s="150"/>
      <c r="P16" s="150"/>
      <c r="Q16" s="224">
        <v>5</v>
      </c>
      <c r="R16" s="62">
        <f>SUM(G16:Q16)-G16-Q16</f>
        <v>75</v>
      </c>
      <c r="S16" s="63">
        <v>7</v>
      </c>
      <c r="U16" s="3">
        <v>13</v>
      </c>
      <c r="V16" s="45" t="s">
        <v>827</v>
      </c>
      <c r="W16" s="45">
        <v>1991</v>
      </c>
      <c r="X16" s="46" t="s">
        <v>585</v>
      </c>
      <c r="Y16" s="149"/>
      <c r="Z16" s="150"/>
      <c r="AA16" s="150"/>
      <c r="AB16" s="150"/>
      <c r="AC16" s="150"/>
      <c r="AD16" s="150">
        <v>18</v>
      </c>
      <c r="AE16" s="150"/>
      <c r="AF16" s="150">
        <v>7</v>
      </c>
      <c r="AG16" s="150"/>
      <c r="AH16" s="150"/>
      <c r="AI16" s="150">
        <v>10</v>
      </c>
      <c r="AJ16" s="62">
        <f t="shared" si="1"/>
        <v>35</v>
      </c>
      <c r="AK16" s="63">
        <v>3</v>
      </c>
    </row>
    <row r="17" spans="3:37" ht="12.75">
      <c r="C17" s="3">
        <v>14</v>
      </c>
      <c r="D17" s="45" t="s">
        <v>561</v>
      </c>
      <c r="E17" s="45">
        <v>1976</v>
      </c>
      <c r="F17" s="46" t="s">
        <v>532</v>
      </c>
      <c r="G17" s="149">
        <v>9</v>
      </c>
      <c r="H17" s="150">
        <v>9</v>
      </c>
      <c r="I17" s="150">
        <v>12</v>
      </c>
      <c r="J17" s="150">
        <v>11</v>
      </c>
      <c r="K17" s="150"/>
      <c r="L17" s="150"/>
      <c r="M17" s="150">
        <v>18</v>
      </c>
      <c r="N17" s="150">
        <v>10</v>
      </c>
      <c r="O17" s="150"/>
      <c r="P17" s="150">
        <v>4</v>
      </c>
      <c r="Q17" s="150"/>
      <c r="R17" s="62">
        <f t="shared" si="0"/>
        <v>73</v>
      </c>
      <c r="S17" s="63">
        <v>7</v>
      </c>
      <c r="U17" s="3">
        <v>14</v>
      </c>
      <c r="V17" s="45" t="s">
        <v>105</v>
      </c>
      <c r="W17" s="45">
        <v>1985</v>
      </c>
      <c r="X17" s="46" t="s">
        <v>776</v>
      </c>
      <c r="Y17" s="149"/>
      <c r="Z17" s="150">
        <v>22</v>
      </c>
      <c r="AA17" s="150">
        <v>10</v>
      </c>
      <c r="AB17" s="150"/>
      <c r="AC17" s="150"/>
      <c r="AD17" s="150"/>
      <c r="AE17" s="150"/>
      <c r="AF17" s="150"/>
      <c r="AG17" s="150"/>
      <c r="AH17" s="150"/>
      <c r="AI17" s="150"/>
      <c r="AJ17" s="62">
        <f t="shared" si="1"/>
        <v>32</v>
      </c>
      <c r="AK17" s="63">
        <v>2</v>
      </c>
    </row>
    <row r="18" spans="3:37" ht="12.75">
      <c r="C18" s="3">
        <v>15</v>
      </c>
      <c r="D18" s="45" t="s">
        <v>42</v>
      </c>
      <c r="E18" s="45">
        <v>1959</v>
      </c>
      <c r="F18" s="46" t="s">
        <v>776</v>
      </c>
      <c r="G18" s="225">
        <v>4</v>
      </c>
      <c r="H18" s="150">
        <v>10</v>
      </c>
      <c r="I18" s="150">
        <v>9</v>
      </c>
      <c r="J18" s="224">
        <v>8</v>
      </c>
      <c r="K18" s="150">
        <v>10</v>
      </c>
      <c r="L18" s="150">
        <v>10</v>
      </c>
      <c r="M18" s="150">
        <v>12</v>
      </c>
      <c r="N18" s="150">
        <v>11</v>
      </c>
      <c r="O18" s="224">
        <v>8</v>
      </c>
      <c r="P18" s="150"/>
      <c r="Q18" s="150">
        <v>10</v>
      </c>
      <c r="R18" s="62">
        <f>SUM(G18:Q18)-G18-J18-O18</f>
        <v>72</v>
      </c>
      <c r="S18" s="63">
        <v>7</v>
      </c>
      <c r="U18" s="3">
        <v>15</v>
      </c>
      <c r="V18" s="45" t="s">
        <v>865</v>
      </c>
      <c r="W18" s="45">
        <v>1993</v>
      </c>
      <c r="X18" s="46" t="s">
        <v>585</v>
      </c>
      <c r="Y18" s="149"/>
      <c r="Z18" s="150"/>
      <c r="AA18" s="150"/>
      <c r="AB18" s="150"/>
      <c r="AC18" s="150"/>
      <c r="AD18" s="150"/>
      <c r="AE18" s="150"/>
      <c r="AF18" s="150">
        <v>10</v>
      </c>
      <c r="AG18" s="150">
        <v>7</v>
      </c>
      <c r="AH18" s="150"/>
      <c r="AI18" s="150">
        <v>11</v>
      </c>
      <c r="AJ18" s="62">
        <f aca="true" t="shared" si="2" ref="AJ18:AJ71">SUM(Y18:AI18)</f>
        <v>28</v>
      </c>
      <c r="AK18" s="63">
        <v>3</v>
      </c>
    </row>
    <row r="19" spans="3:37" ht="12.75">
      <c r="C19" s="3">
        <v>16</v>
      </c>
      <c r="D19" s="45" t="s">
        <v>759</v>
      </c>
      <c r="E19" s="45">
        <v>1953</v>
      </c>
      <c r="F19" s="46" t="s">
        <v>20</v>
      </c>
      <c r="G19" s="13">
        <v>9</v>
      </c>
      <c r="H19" s="2">
        <v>12</v>
      </c>
      <c r="I19" s="2">
        <v>9</v>
      </c>
      <c r="J19" s="2"/>
      <c r="K19" s="2"/>
      <c r="L19" s="2"/>
      <c r="M19" s="2"/>
      <c r="N19" s="2">
        <v>15</v>
      </c>
      <c r="O19" s="2"/>
      <c r="P19" s="2">
        <v>10</v>
      </c>
      <c r="Q19" s="2">
        <v>12</v>
      </c>
      <c r="R19" s="62">
        <f t="shared" si="0"/>
        <v>67</v>
      </c>
      <c r="S19" s="63">
        <v>6</v>
      </c>
      <c r="U19" s="3">
        <v>16</v>
      </c>
      <c r="V19" s="45" t="s">
        <v>488</v>
      </c>
      <c r="W19" s="45">
        <v>1972</v>
      </c>
      <c r="X19" s="46" t="s">
        <v>20</v>
      </c>
      <c r="Y19" s="147">
        <v>15</v>
      </c>
      <c r="Z19" s="148"/>
      <c r="AA19" s="148">
        <v>11</v>
      </c>
      <c r="AB19" s="148"/>
      <c r="AC19" s="148"/>
      <c r="AD19" s="148"/>
      <c r="AE19" s="148"/>
      <c r="AF19" s="148"/>
      <c r="AG19" s="148"/>
      <c r="AH19" s="148"/>
      <c r="AI19" s="148"/>
      <c r="AJ19" s="62">
        <f t="shared" si="1"/>
        <v>26</v>
      </c>
      <c r="AK19" s="63">
        <v>2</v>
      </c>
    </row>
    <row r="20" spans="3:37" ht="12.75">
      <c r="C20" s="3">
        <v>17</v>
      </c>
      <c r="D20" s="45" t="s">
        <v>55</v>
      </c>
      <c r="E20" s="45">
        <v>1942</v>
      </c>
      <c r="F20" s="46" t="s">
        <v>13</v>
      </c>
      <c r="G20" s="231">
        <v>1.5</v>
      </c>
      <c r="H20" s="150">
        <v>6</v>
      </c>
      <c r="I20" s="150">
        <v>6</v>
      </c>
      <c r="J20" s="150">
        <v>11</v>
      </c>
      <c r="K20" s="150">
        <v>11</v>
      </c>
      <c r="L20" s="150">
        <v>10</v>
      </c>
      <c r="M20" s="150"/>
      <c r="N20" s="150">
        <v>11</v>
      </c>
      <c r="O20" s="150">
        <v>11</v>
      </c>
      <c r="P20" s="150"/>
      <c r="Q20" s="224">
        <v>4</v>
      </c>
      <c r="R20" s="232">
        <f>SUM(G20:Q20)-G20-Q20</f>
        <v>66</v>
      </c>
      <c r="S20" s="63">
        <v>7</v>
      </c>
      <c r="U20" s="3">
        <v>17</v>
      </c>
      <c r="V20" s="45" t="s">
        <v>455</v>
      </c>
      <c r="W20" s="45">
        <v>1985</v>
      </c>
      <c r="X20" s="46" t="s">
        <v>532</v>
      </c>
      <c r="Y20" s="147">
        <v>22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62">
        <f t="shared" si="1"/>
        <v>22</v>
      </c>
      <c r="AK20" s="63">
        <v>1</v>
      </c>
    </row>
    <row r="21" spans="3:37" ht="12.75">
      <c r="C21" s="3">
        <v>18</v>
      </c>
      <c r="D21" s="32" t="s">
        <v>82</v>
      </c>
      <c r="E21" s="32">
        <v>1982</v>
      </c>
      <c r="F21" s="35" t="s">
        <v>83</v>
      </c>
      <c r="G21" s="149"/>
      <c r="H21" s="150"/>
      <c r="I21" s="150"/>
      <c r="J21" s="150"/>
      <c r="K21" s="150"/>
      <c r="L21" s="150"/>
      <c r="M21" s="150"/>
      <c r="N21" s="150">
        <v>22</v>
      </c>
      <c r="O21" s="150">
        <v>22</v>
      </c>
      <c r="P21" s="150"/>
      <c r="Q21" s="150">
        <v>18</v>
      </c>
      <c r="R21" s="62">
        <f t="shared" si="0"/>
        <v>62</v>
      </c>
      <c r="S21" s="63">
        <v>3</v>
      </c>
      <c r="U21" s="3">
        <v>18</v>
      </c>
      <c r="V21" s="45" t="s">
        <v>855</v>
      </c>
      <c r="W21" s="45">
        <v>1969</v>
      </c>
      <c r="X21" s="46" t="s">
        <v>51</v>
      </c>
      <c r="Y21" s="149"/>
      <c r="Z21" s="150"/>
      <c r="AA21" s="150"/>
      <c r="AB21" s="150"/>
      <c r="AC21" s="150"/>
      <c r="AD21" s="150"/>
      <c r="AE21" s="150"/>
      <c r="AF21" s="150">
        <v>11</v>
      </c>
      <c r="AG21" s="150">
        <v>11</v>
      </c>
      <c r="AH21" s="150"/>
      <c r="AI21" s="150"/>
      <c r="AJ21" s="62">
        <f t="shared" si="1"/>
        <v>22</v>
      </c>
      <c r="AK21" s="63">
        <v>2</v>
      </c>
    </row>
    <row r="22" spans="3:37" ht="12.75">
      <c r="C22" s="3">
        <v>19</v>
      </c>
      <c r="D22" s="45" t="s">
        <v>99</v>
      </c>
      <c r="E22" s="45">
        <v>1952</v>
      </c>
      <c r="F22" s="46" t="s">
        <v>585</v>
      </c>
      <c r="G22" s="149">
        <v>7</v>
      </c>
      <c r="H22" s="150">
        <v>11</v>
      </c>
      <c r="I22" s="150"/>
      <c r="J22" s="150"/>
      <c r="K22" s="150"/>
      <c r="L22" s="150"/>
      <c r="M22" s="150">
        <v>15</v>
      </c>
      <c r="N22" s="150"/>
      <c r="O22" s="150">
        <v>12</v>
      </c>
      <c r="P22" s="150">
        <v>9</v>
      </c>
      <c r="Q22" s="150"/>
      <c r="R22" s="62">
        <f t="shared" si="0"/>
        <v>54</v>
      </c>
      <c r="S22" s="63">
        <v>5</v>
      </c>
      <c r="U22" s="3">
        <v>19</v>
      </c>
      <c r="V22" s="45" t="s">
        <v>503</v>
      </c>
      <c r="W22" s="45">
        <v>1971</v>
      </c>
      <c r="X22" s="46" t="s">
        <v>20</v>
      </c>
      <c r="Y22" s="149">
        <v>10</v>
      </c>
      <c r="Z22" s="150">
        <v>11</v>
      </c>
      <c r="AA22" s="150"/>
      <c r="AB22" s="150"/>
      <c r="AC22" s="150"/>
      <c r="AD22" s="150"/>
      <c r="AE22" s="150"/>
      <c r="AF22" s="150"/>
      <c r="AG22" s="150"/>
      <c r="AH22" s="150"/>
      <c r="AI22" s="150"/>
      <c r="AJ22" s="62">
        <f>SUM(Y22:AI22)</f>
        <v>21</v>
      </c>
      <c r="AK22" s="63">
        <v>2</v>
      </c>
    </row>
    <row r="23" spans="3:37" ht="12.75">
      <c r="C23" s="3">
        <v>20</v>
      </c>
      <c r="D23" s="45" t="s">
        <v>225</v>
      </c>
      <c r="E23" s="45">
        <v>1969</v>
      </c>
      <c r="F23" s="46" t="s">
        <v>20</v>
      </c>
      <c r="G23" s="149"/>
      <c r="H23" s="150"/>
      <c r="I23" s="150"/>
      <c r="J23" s="150"/>
      <c r="K23" s="150">
        <v>15</v>
      </c>
      <c r="L23" s="150"/>
      <c r="M23" s="150"/>
      <c r="N23" s="150"/>
      <c r="O23" s="150">
        <v>12</v>
      </c>
      <c r="P23" s="150">
        <v>15</v>
      </c>
      <c r="Q23" s="150">
        <v>11</v>
      </c>
      <c r="R23" s="62">
        <f t="shared" si="0"/>
        <v>53</v>
      </c>
      <c r="S23" s="63">
        <v>4</v>
      </c>
      <c r="U23" s="3">
        <v>20</v>
      </c>
      <c r="V23" s="45" t="s">
        <v>650</v>
      </c>
      <c r="W23" s="45">
        <v>1991</v>
      </c>
      <c r="X23" s="46" t="s">
        <v>738</v>
      </c>
      <c r="Y23" s="149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>
        <v>18</v>
      </c>
      <c r="AJ23" s="62">
        <f t="shared" si="1"/>
        <v>18</v>
      </c>
      <c r="AK23" s="63">
        <v>1</v>
      </c>
    </row>
    <row r="24" spans="3:37" ht="12.75">
      <c r="C24" s="3">
        <v>21</v>
      </c>
      <c r="D24" s="45" t="s">
        <v>90</v>
      </c>
      <c r="E24" s="45">
        <v>1952</v>
      </c>
      <c r="F24" s="46" t="s">
        <v>83</v>
      </c>
      <c r="G24" s="63"/>
      <c r="H24" s="45"/>
      <c r="I24" s="45">
        <v>15</v>
      </c>
      <c r="J24" s="45"/>
      <c r="K24" s="45"/>
      <c r="L24" s="45"/>
      <c r="M24" s="45"/>
      <c r="N24" s="45"/>
      <c r="O24" s="45"/>
      <c r="P24" s="45">
        <v>18</v>
      </c>
      <c r="Q24" s="45">
        <v>18</v>
      </c>
      <c r="R24" s="62">
        <f t="shared" si="0"/>
        <v>51</v>
      </c>
      <c r="S24" s="63">
        <v>3</v>
      </c>
      <c r="U24" s="3">
        <v>21</v>
      </c>
      <c r="V24" s="45" t="s">
        <v>878</v>
      </c>
      <c r="W24" s="45">
        <v>1968</v>
      </c>
      <c r="X24" s="46" t="s">
        <v>51</v>
      </c>
      <c r="Y24" s="149"/>
      <c r="Z24" s="150"/>
      <c r="AA24" s="150"/>
      <c r="AB24" s="150"/>
      <c r="AC24" s="150"/>
      <c r="AD24" s="150"/>
      <c r="AE24" s="150"/>
      <c r="AF24" s="150"/>
      <c r="AG24" s="150">
        <v>18</v>
      </c>
      <c r="AH24" s="150"/>
      <c r="AI24" s="150"/>
      <c r="AJ24" s="62">
        <f t="shared" si="1"/>
        <v>18</v>
      </c>
      <c r="AK24" s="63">
        <v>1</v>
      </c>
    </row>
    <row r="25" spans="3:37" ht="12.75">
      <c r="C25" s="3">
        <v>22</v>
      </c>
      <c r="D25" s="45" t="s">
        <v>553</v>
      </c>
      <c r="E25" s="45">
        <v>1971</v>
      </c>
      <c r="F25" s="46" t="s">
        <v>585</v>
      </c>
      <c r="G25" s="149">
        <v>11</v>
      </c>
      <c r="H25" s="150"/>
      <c r="I25" s="150"/>
      <c r="J25" s="150"/>
      <c r="K25" s="150">
        <v>12</v>
      </c>
      <c r="L25" s="150"/>
      <c r="M25" s="150">
        <v>22</v>
      </c>
      <c r="N25" s="150"/>
      <c r="O25" s="150"/>
      <c r="P25" s="150"/>
      <c r="Q25" s="150">
        <v>6</v>
      </c>
      <c r="R25" s="62">
        <f t="shared" si="0"/>
        <v>51</v>
      </c>
      <c r="S25" s="63">
        <v>4</v>
      </c>
      <c r="U25" s="3">
        <v>21</v>
      </c>
      <c r="V25" s="2" t="s">
        <v>502</v>
      </c>
      <c r="W25" s="2">
        <v>1993</v>
      </c>
      <c r="X25" s="4" t="s">
        <v>585</v>
      </c>
      <c r="Y25" s="147">
        <v>18</v>
      </c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62">
        <f t="shared" si="1"/>
        <v>18</v>
      </c>
      <c r="AK25" s="63">
        <v>1</v>
      </c>
    </row>
    <row r="26" spans="3:37" ht="12.75">
      <c r="C26" s="3">
        <v>23</v>
      </c>
      <c r="D26" s="45" t="s">
        <v>442</v>
      </c>
      <c r="E26" s="45">
        <v>1967</v>
      </c>
      <c r="F26" s="46" t="s">
        <v>20</v>
      </c>
      <c r="G26" s="149">
        <v>11</v>
      </c>
      <c r="H26" s="150">
        <v>12</v>
      </c>
      <c r="I26" s="150"/>
      <c r="J26" s="150"/>
      <c r="K26" s="150"/>
      <c r="L26" s="150"/>
      <c r="M26" s="150"/>
      <c r="N26" s="150"/>
      <c r="O26" s="150"/>
      <c r="P26" s="150">
        <v>12</v>
      </c>
      <c r="Q26" s="150">
        <v>11</v>
      </c>
      <c r="R26" s="62">
        <f>SUM(G26:Q26)</f>
        <v>46</v>
      </c>
      <c r="S26" s="63">
        <v>4</v>
      </c>
      <c r="U26" s="3">
        <v>23</v>
      </c>
      <c r="V26" s="2" t="s">
        <v>807</v>
      </c>
      <c r="W26" s="2">
        <v>1993</v>
      </c>
      <c r="X26" s="4" t="s">
        <v>585</v>
      </c>
      <c r="Y26" s="147"/>
      <c r="Z26" s="148"/>
      <c r="AA26" s="148"/>
      <c r="AB26" s="148"/>
      <c r="AC26" s="148"/>
      <c r="AD26" s="148"/>
      <c r="AE26" s="148"/>
      <c r="AF26" s="148">
        <v>9</v>
      </c>
      <c r="AG26" s="148"/>
      <c r="AH26" s="148"/>
      <c r="AI26" s="148">
        <v>9</v>
      </c>
      <c r="AJ26" s="62">
        <f t="shared" si="1"/>
        <v>18</v>
      </c>
      <c r="AK26" s="63">
        <v>2</v>
      </c>
    </row>
    <row r="27" spans="3:37" ht="12.75">
      <c r="C27" s="3">
        <v>24</v>
      </c>
      <c r="D27" s="45" t="s">
        <v>31</v>
      </c>
      <c r="E27" s="45">
        <v>1959</v>
      </c>
      <c r="F27" s="46" t="s">
        <v>532</v>
      </c>
      <c r="G27" s="149">
        <v>12</v>
      </c>
      <c r="H27" s="150">
        <v>11</v>
      </c>
      <c r="I27" s="150">
        <v>10</v>
      </c>
      <c r="J27" s="150">
        <v>10</v>
      </c>
      <c r="K27" s="150"/>
      <c r="L27" s="150"/>
      <c r="M27" s="150"/>
      <c r="N27" s="150"/>
      <c r="O27" s="150"/>
      <c r="P27" s="150"/>
      <c r="Q27" s="150"/>
      <c r="R27" s="62">
        <f>SUM(G27:Q27)-O27</f>
        <v>43</v>
      </c>
      <c r="S27" s="63">
        <v>4</v>
      </c>
      <c r="U27" s="3">
        <v>24</v>
      </c>
      <c r="V27" s="45" t="s">
        <v>848</v>
      </c>
      <c r="W27" s="45">
        <v>1986</v>
      </c>
      <c r="X27" s="46" t="s">
        <v>243</v>
      </c>
      <c r="Y27" s="149"/>
      <c r="Z27" s="150"/>
      <c r="AA27" s="150"/>
      <c r="AB27" s="150"/>
      <c r="AC27" s="150"/>
      <c r="AD27" s="150"/>
      <c r="AE27" s="150"/>
      <c r="AF27" s="150">
        <v>12</v>
      </c>
      <c r="AG27" s="150"/>
      <c r="AH27" s="150"/>
      <c r="AI27" s="150"/>
      <c r="AJ27" s="62">
        <f t="shared" si="1"/>
        <v>12</v>
      </c>
      <c r="AK27" s="63">
        <v>1</v>
      </c>
    </row>
    <row r="28" spans="3:37" ht="12.75">
      <c r="C28" s="3">
        <v>25</v>
      </c>
      <c r="D28" s="45" t="s">
        <v>124</v>
      </c>
      <c r="E28" s="45">
        <v>1973</v>
      </c>
      <c r="F28" s="46" t="s">
        <v>71</v>
      </c>
      <c r="G28" s="149">
        <v>4</v>
      </c>
      <c r="H28" s="150"/>
      <c r="I28" s="150">
        <v>3</v>
      </c>
      <c r="J28" s="150">
        <v>8</v>
      </c>
      <c r="K28" s="150">
        <v>8</v>
      </c>
      <c r="L28" s="150">
        <v>8</v>
      </c>
      <c r="M28" s="150"/>
      <c r="N28" s="150">
        <v>5</v>
      </c>
      <c r="O28" s="150"/>
      <c r="P28" s="150">
        <v>2</v>
      </c>
      <c r="Q28" s="150"/>
      <c r="R28" s="62">
        <f t="shared" si="0"/>
        <v>38</v>
      </c>
      <c r="S28" s="63">
        <v>7</v>
      </c>
      <c r="U28" s="3">
        <v>25</v>
      </c>
      <c r="V28" s="45" t="s">
        <v>828</v>
      </c>
      <c r="W28" s="45">
        <v>1971</v>
      </c>
      <c r="X28" s="46" t="s">
        <v>585</v>
      </c>
      <c r="Y28" s="149"/>
      <c r="Z28" s="150"/>
      <c r="AA28" s="150"/>
      <c r="AB28" s="150"/>
      <c r="AC28" s="150"/>
      <c r="AD28" s="150">
        <v>11</v>
      </c>
      <c r="AE28" s="150"/>
      <c r="AF28" s="150"/>
      <c r="AG28" s="150"/>
      <c r="AH28" s="150"/>
      <c r="AI28" s="150"/>
      <c r="AJ28" s="62">
        <f t="shared" si="1"/>
        <v>11</v>
      </c>
      <c r="AK28" s="63">
        <v>1</v>
      </c>
    </row>
    <row r="29" spans="3:37" ht="12.75">
      <c r="C29" s="3">
        <v>26</v>
      </c>
      <c r="D29" s="45" t="s">
        <v>445</v>
      </c>
      <c r="E29" s="45">
        <v>1974</v>
      </c>
      <c r="F29" s="46" t="s">
        <v>20</v>
      </c>
      <c r="G29" s="149"/>
      <c r="H29" s="150"/>
      <c r="I29" s="150">
        <v>10</v>
      </c>
      <c r="J29" s="150">
        <v>12</v>
      </c>
      <c r="K29" s="150"/>
      <c r="L29" s="150"/>
      <c r="M29" s="150">
        <v>15</v>
      </c>
      <c r="N29" s="150"/>
      <c r="O29" s="150"/>
      <c r="P29" s="150"/>
      <c r="Q29" s="150"/>
      <c r="R29" s="62">
        <f t="shared" si="0"/>
        <v>37</v>
      </c>
      <c r="S29" s="63">
        <v>3</v>
      </c>
      <c r="U29" s="3">
        <v>25</v>
      </c>
      <c r="V29" s="45" t="s">
        <v>747</v>
      </c>
      <c r="W29" s="45">
        <v>1977</v>
      </c>
      <c r="X29" s="46" t="s">
        <v>744</v>
      </c>
      <c r="Y29" s="147">
        <v>11</v>
      </c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62">
        <f t="shared" si="1"/>
        <v>11</v>
      </c>
      <c r="AK29" s="63">
        <v>1</v>
      </c>
    </row>
    <row r="30" spans="3:37" ht="12.75">
      <c r="C30" s="3">
        <v>27</v>
      </c>
      <c r="D30" s="45" t="s">
        <v>48</v>
      </c>
      <c r="E30" s="45">
        <v>1943</v>
      </c>
      <c r="F30" s="46" t="s">
        <v>36</v>
      </c>
      <c r="G30" s="149">
        <v>4</v>
      </c>
      <c r="H30" s="150">
        <v>5</v>
      </c>
      <c r="I30" s="150">
        <v>5</v>
      </c>
      <c r="J30" s="150">
        <v>10</v>
      </c>
      <c r="K30" s="150">
        <v>10</v>
      </c>
      <c r="L30" s="150"/>
      <c r="M30" s="150"/>
      <c r="N30" s="150"/>
      <c r="O30" s="150"/>
      <c r="P30" s="150"/>
      <c r="Q30" s="150">
        <v>3</v>
      </c>
      <c r="R30" s="62">
        <f t="shared" si="0"/>
        <v>37</v>
      </c>
      <c r="S30" s="63">
        <v>6</v>
      </c>
      <c r="U30" s="3">
        <v>25</v>
      </c>
      <c r="V30" s="45" t="s">
        <v>138</v>
      </c>
      <c r="W30" s="45">
        <v>1987</v>
      </c>
      <c r="X30" s="46" t="s">
        <v>51</v>
      </c>
      <c r="Y30" s="149"/>
      <c r="Z30" s="150"/>
      <c r="AA30" s="150"/>
      <c r="AB30" s="150"/>
      <c r="AC30" s="150"/>
      <c r="AD30" s="150"/>
      <c r="AE30" s="150"/>
      <c r="AF30" s="150"/>
      <c r="AG30" s="150"/>
      <c r="AH30" s="150">
        <v>11</v>
      </c>
      <c r="AI30" s="150"/>
      <c r="AJ30" s="62">
        <f t="shared" si="1"/>
        <v>11</v>
      </c>
      <c r="AK30" s="63">
        <v>1</v>
      </c>
    </row>
    <row r="31" spans="3:37" ht="12.75">
      <c r="C31" s="3">
        <v>28</v>
      </c>
      <c r="D31" s="45" t="s">
        <v>35</v>
      </c>
      <c r="E31" s="45">
        <v>1954</v>
      </c>
      <c r="F31" s="46" t="s">
        <v>508</v>
      </c>
      <c r="G31" s="149">
        <v>18</v>
      </c>
      <c r="H31" s="148"/>
      <c r="I31" s="148">
        <v>18</v>
      </c>
      <c r="J31" s="148"/>
      <c r="K31" s="148"/>
      <c r="L31" s="148"/>
      <c r="M31" s="148"/>
      <c r="N31" s="148"/>
      <c r="O31" s="148"/>
      <c r="P31" s="148"/>
      <c r="Q31" s="148"/>
      <c r="R31" s="62">
        <f>SUM(G31:Q31)</f>
        <v>36</v>
      </c>
      <c r="S31" s="63">
        <v>2</v>
      </c>
      <c r="U31" s="3">
        <v>25</v>
      </c>
      <c r="V31" s="45" t="s">
        <v>805</v>
      </c>
      <c r="W31" s="45">
        <v>1995</v>
      </c>
      <c r="X31" s="46" t="s">
        <v>51</v>
      </c>
      <c r="Y31" s="149"/>
      <c r="Z31" s="150"/>
      <c r="AA31" s="150"/>
      <c r="AB31" s="150"/>
      <c r="AC31" s="150"/>
      <c r="AD31" s="150"/>
      <c r="AE31" s="150"/>
      <c r="AF31" s="150"/>
      <c r="AG31" s="150">
        <v>11</v>
      </c>
      <c r="AH31" s="150"/>
      <c r="AI31" s="150"/>
      <c r="AJ31" s="62">
        <f t="shared" si="1"/>
        <v>11</v>
      </c>
      <c r="AK31" s="63">
        <v>1</v>
      </c>
    </row>
    <row r="32" spans="3:37" ht="12.75">
      <c r="C32" s="3">
        <v>29</v>
      </c>
      <c r="D32" s="45" t="s">
        <v>12</v>
      </c>
      <c r="E32" s="45">
        <v>1964</v>
      </c>
      <c r="F32" s="46" t="s">
        <v>585</v>
      </c>
      <c r="G32" s="149">
        <v>15</v>
      </c>
      <c r="H32" s="150"/>
      <c r="I32" s="150"/>
      <c r="J32" s="150"/>
      <c r="K32" s="150"/>
      <c r="L32" s="150">
        <v>11</v>
      </c>
      <c r="M32" s="150"/>
      <c r="N32" s="150"/>
      <c r="O32" s="150"/>
      <c r="P32" s="150">
        <v>10</v>
      </c>
      <c r="Q32" s="150"/>
      <c r="R32" s="62">
        <f t="shared" si="0"/>
        <v>36</v>
      </c>
      <c r="S32" s="63">
        <v>3</v>
      </c>
      <c r="U32" s="3">
        <v>29</v>
      </c>
      <c r="V32" s="45" t="s">
        <v>57</v>
      </c>
      <c r="W32" s="45">
        <v>1967</v>
      </c>
      <c r="X32" s="46" t="s">
        <v>20</v>
      </c>
      <c r="Y32" s="147"/>
      <c r="Z32" s="148"/>
      <c r="AA32" s="148"/>
      <c r="AB32" s="148"/>
      <c r="AC32" s="148"/>
      <c r="AD32" s="148"/>
      <c r="AE32" s="148"/>
      <c r="AF32" s="148">
        <v>10</v>
      </c>
      <c r="AG32" s="148"/>
      <c r="AH32" s="148"/>
      <c r="AI32" s="148"/>
      <c r="AJ32" s="62">
        <f t="shared" si="1"/>
        <v>10</v>
      </c>
      <c r="AK32" s="63">
        <v>1</v>
      </c>
    </row>
    <row r="33" spans="3:37" ht="12.75">
      <c r="C33" s="3">
        <v>30</v>
      </c>
      <c r="D33" s="45" t="s">
        <v>152</v>
      </c>
      <c r="E33" s="45">
        <v>1968</v>
      </c>
      <c r="F33" s="46" t="s">
        <v>20</v>
      </c>
      <c r="G33" s="149"/>
      <c r="H33" s="150">
        <v>7</v>
      </c>
      <c r="I33" s="150">
        <v>6</v>
      </c>
      <c r="J33" s="150"/>
      <c r="K33" s="150"/>
      <c r="L33" s="150"/>
      <c r="M33" s="150">
        <v>12</v>
      </c>
      <c r="N33" s="150"/>
      <c r="O33" s="150"/>
      <c r="P33" s="150">
        <v>6</v>
      </c>
      <c r="Q33" s="150">
        <v>3</v>
      </c>
      <c r="R33" s="62">
        <f t="shared" si="0"/>
        <v>34</v>
      </c>
      <c r="S33" s="63">
        <v>5</v>
      </c>
      <c r="U33" s="3">
        <v>29</v>
      </c>
      <c r="V33" s="45" t="s">
        <v>875</v>
      </c>
      <c r="W33" s="45">
        <v>1997</v>
      </c>
      <c r="X33" s="46" t="s">
        <v>51</v>
      </c>
      <c r="Y33" s="149"/>
      <c r="Z33" s="150"/>
      <c r="AA33" s="150"/>
      <c r="AB33" s="150"/>
      <c r="AC33" s="150"/>
      <c r="AD33" s="150"/>
      <c r="AE33" s="150"/>
      <c r="AF33" s="150"/>
      <c r="AG33" s="150">
        <v>10</v>
      </c>
      <c r="AH33" s="150"/>
      <c r="AI33" s="150"/>
      <c r="AJ33" s="62">
        <f t="shared" si="1"/>
        <v>10</v>
      </c>
      <c r="AK33" s="63">
        <v>1</v>
      </c>
    </row>
    <row r="34" spans="3:37" ht="12.75">
      <c r="C34" s="3">
        <v>31</v>
      </c>
      <c r="D34" s="45" t="s">
        <v>464</v>
      </c>
      <c r="E34" s="45">
        <v>1980</v>
      </c>
      <c r="F34" s="46" t="s">
        <v>13</v>
      </c>
      <c r="G34" s="149">
        <v>6</v>
      </c>
      <c r="H34" s="150">
        <v>15</v>
      </c>
      <c r="I34" s="150"/>
      <c r="J34" s="150"/>
      <c r="K34" s="150"/>
      <c r="L34" s="150"/>
      <c r="M34" s="150"/>
      <c r="N34" s="150">
        <v>12</v>
      </c>
      <c r="O34" s="150"/>
      <c r="P34" s="150"/>
      <c r="Q34" s="150"/>
      <c r="R34" s="62">
        <f t="shared" si="0"/>
        <v>33</v>
      </c>
      <c r="S34" s="63">
        <v>3</v>
      </c>
      <c r="U34" s="3">
        <v>31</v>
      </c>
      <c r="V34" s="45" t="s">
        <v>239</v>
      </c>
      <c r="W34" s="45">
        <v>1985</v>
      </c>
      <c r="X34" s="46" t="s">
        <v>51</v>
      </c>
      <c r="Y34" s="149">
        <v>9</v>
      </c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62">
        <f t="shared" si="1"/>
        <v>9</v>
      </c>
      <c r="AK34" s="63">
        <v>1</v>
      </c>
    </row>
    <row r="35" spans="3:37" ht="12.75">
      <c r="C35" s="3">
        <v>32</v>
      </c>
      <c r="D35" s="45" t="s">
        <v>27</v>
      </c>
      <c r="E35" s="45">
        <v>1967</v>
      </c>
      <c r="F35" s="46" t="s">
        <v>8</v>
      </c>
      <c r="G35" s="149">
        <v>7</v>
      </c>
      <c r="H35" s="150"/>
      <c r="I35" s="150">
        <v>8</v>
      </c>
      <c r="J35" s="150">
        <v>9</v>
      </c>
      <c r="K35" s="150"/>
      <c r="L35" s="150"/>
      <c r="M35" s="150"/>
      <c r="N35" s="150"/>
      <c r="O35" s="150"/>
      <c r="P35" s="150"/>
      <c r="Q35" s="150">
        <v>8</v>
      </c>
      <c r="R35" s="62">
        <f t="shared" si="0"/>
        <v>32</v>
      </c>
      <c r="S35" s="63">
        <v>4</v>
      </c>
      <c r="U35" s="3">
        <v>31</v>
      </c>
      <c r="V35" s="2" t="s">
        <v>840</v>
      </c>
      <c r="W35" s="2">
        <v>1994</v>
      </c>
      <c r="X35" s="4" t="s">
        <v>51</v>
      </c>
      <c r="Y35" s="147"/>
      <c r="Z35" s="148"/>
      <c r="AA35" s="148"/>
      <c r="AB35" s="148"/>
      <c r="AC35" s="148"/>
      <c r="AD35" s="148"/>
      <c r="AE35" s="148"/>
      <c r="AF35" s="148"/>
      <c r="AG35" s="148">
        <v>9</v>
      </c>
      <c r="AH35" s="148"/>
      <c r="AI35" s="148"/>
      <c r="AJ35" s="62">
        <f t="shared" si="1"/>
        <v>9</v>
      </c>
      <c r="AK35" s="63">
        <v>1</v>
      </c>
    </row>
    <row r="36" spans="3:37" ht="12.75">
      <c r="C36" s="3">
        <v>33</v>
      </c>
      <c r="D36" s="45" t="s">
        <v>443</v>
      </c>
      <c r="E36" s="45">
        <v>1964</v>
      </c>
      <c r="F36" s="46" t="s">
        <v>20</v>
      </c>
      <c r="G36" s="149">
        <v>5</v>
      </c>
      <c r="H36" s="150">
        <v>9</v>
      </c>
      <c r="I36" s="150"/>
      <c r="J36" s="150"/>
      <c r="K36" s="150"/>
      <c r="L36" s="150"/>
      <c r="M36" s="150"/>
      <c r="N36" s="150"/>
      <c r="O36" s="150"/>
      <c r="P36" s="150">
        <v>7</v>
      </c>
      <c r="Q36" s="150">
        <v>9</v>
      </c>
      <c r="R36" s="62">
        <f t="shared" si="0"/>
        <v>30</v>
      </c>
      <c r="S36" s="63">
        <v>4</v>
      </c>
      <c r="U36" s="3">
        <v>33</v>
      </c>
      <c r="V36" s="45" t="s">
        <v>257</v>
      </c>
      <c r="W36" s="45">
        <v>1989</v>
      </c>
      <c r="X36" s="46" t="s">
        <v>51</v>
      </c>
      <c r="Y36" s="149"/>
      <c r="Z36" s="150"/>
      <c r="AA36" s="150"/>
      <c r="AB36" s="150"/>
      <c r="AC36" s="150"/>
      <c r="AD36" s="150"/>
      <c r="AE36" s="150"/>
      <c r="AF36" s="150">
        <v>8</v>
      </c>
      <c r="AG36" s="150"/>
      <c r="AH36" s="150"/>
      <c r="AI36" s="150"/>
      <c r="AJ36" s="62">
        <f t="shared" si="1"/>
        <v>8</v>
      </c>
      <c r="AK36" s="63">
        <v>1</v>
      </c>
    </row>
    <row r="37" spans="3:37" ht="12.75">
      <c r="C37" s="3">
        <v>34</v>
      </c>
      <c r="D37" s="45" t="s">
        <v>120</v>
      </c>
      <c r="E37" s="45">
        <v>1985</v>
      </c>
      <c r="F37" s="46" t="s">
        <v>13</v>
      </c>
      <c r="G37" s="149"/>
      <c r="H37" s="150"/>
      <c r="I37" s="150"/>
      <c r="J37" s="150"/>
      <c r="K37" s="150"/>
      <c r="L37" s="150">
        <v>10</v>
      </c>
      <c r="M37" s="150"/>
      <c r="N37" s="150">
        <v>6</v>
      </c>
      <c r="O37" s="150"/>
      <c r="P37" s="150">
        <v>7</v>
      </c>
      <c r="Q37" s="150">
        <v>4</v>
      </c>
      <c r="R37" s="62">
        <f>SUM(G37:Q37)</f>
        <v>27</v>
      </c>
      <c r="S37" s="63">
        <v>4</v>
      </c>
      <c r="U37" s="3">
        <v>34</v>
      </c>
      <c r="V37" s="32" t="s">
        <v>849</v>
      </c>
      <c r="W37" s="32">
        <v>1993</v>
      </c>
      <c r="X37" s="35" t="s">
        <v>51</v>
      </c>
      <c r="Y37" s="147"/>
      <c r="Z37" s="148"/>
      <c r="AA37" s="148"/>
      <c r="AB37" s="148"/>
      <c r="AC37" s="148"/>
      <c r="AD37" s="148"/>
      <c r="AE37" s="148"/>
      <c r="AF37" s="148">
        <v>6</v>
      </c>
      <c r="AG37" s="148">
        <v>1</v>
      </c>
      <c r="AH37" s="148"/>
      <c r="AI37" s="148"/>
      <c r="AJ37" s="62">
        <f t="shared" si="2"/>
        <v>7</v>
      </c>
      <c r="AK37" s="63">
        <v>2</v>
      </c>
    </row>
    <row r="38" spans="3:37" ht="12.75">
      <c r="C38" s="3">
        <v>35</v>
      </c>
      <c r="D38" s="45" t="s">
        <v>19</v>
      </c>
      <c r="E38" s="45">
        <v>1971</v>
      </c>
      <c r="F38" s="46" t="s">
        <v>20</v>
      </c>
      <c r="G38" s="149"/>
      <c r="H38" s="150"/>
      <c r="I38" s="150">
        <v>2</v>
      </c>
      <c r="J38" s="150">
        <v>6</v>
      </c>
      <c r="K38" s="150">
        <v>5</v>
      </c>
      <c r="L38" s="150">
        <v>5</v>
      </c>
      <c r="M38" s="150">
        <v>4</v>
      </c>
      <c r="N38" s="150">
        <v>3</v>
      </c>
      <c r="O38" s="150"/>
      <c r="P38" s="150">
        <v>1</v>
      </c>
      <c r="Q38" s="150"/>
      <c r="R38" s="62">
        <f t="shared" si="0"/>
        <v>26</v>
      </c>
      <c r="S38" s="63">
        <v>7</v>
      </c>
      <c r="U38" s="3">
        <v>35</v>
      </c>
      <c r="V38" s="45" t="s">
        <v>651</v>
      </c>
      <c r="W38" s="45">
        <v>1991</v>
      </c>
      <c r="X38" s="46" t="s">
        <v>738</v>
      </c>
      <c r="Y38" s="149"/>
      <c r="Z38" s="150"/>
      <c r="AA38" s="150"/>
      <c r="AB38" s="150"/>
      <c r="AC38" s="150"/>
      <c r="AD38" s="150"/>
      <c r="AE38" s="150"/>
      <c r="AF38" s="150"/>
      <c r="AG38" s="150">
        <v>5</v>
      </c>
      <c r="AH38" s="150"/>
      <c r="AI38" s="150"/>
      <c r="AJ38" s="62">
        <f t="shared" si="2"/>
        <v>5</v>
      </c>
      <c r="AK38" s="63">
        <v>1</v>
      </c>
    </row>
    <row r="39" spans="3:37" ht="12.75">
      <c r="C39" s="3">
        <v>36</v>
      </c>
      <c r="D39" s="45" t="s">
        <v>602</v>
      </c>
      <c r="E39" s="45">
        <v>1958</v>
      </c>
      <c r="F39" s="46" t="s">
        <v>532</v>
      </c>
      <c r="G39" s="149"/>
      <c r="H39" s="150"/>
      <c r="I39" s="150"/>
      <c r="J39" s="150">
        <v>12</v>
      </c>
      <c r="K39" s="150">
        <v>12</v>
      </c>
      <c r="L39" s="150"/>
      <c r="M39" s="150"/>
      <c r="N39" s="150"/>
      <c r="O39" s="150"/>
      <c r="P39" s="150"/>
      <c r="Q39" s="150"/>
      <c r="R39" s="62">
        <f t="shared" si="0"/>
        <v>24</v>
      </c>
      <c r="S39" s="63">
        <v>2</v>
      </c>
      <c r="U39" s="3">
        <v>36</v>
      </c>
      <c r="V39" s="45" t="s">
        <v>851</v>
      </c>
      <c r="W39" s="45">
        <v>1991</v>
      </c>
      <c r="X39" s="46" t="s">
        <v>242</v>
      </c>
      <c r="Y39" s="149"/>
      <c r="Z39" s="150"/>
      <c r="AA39" s="150"/>
      <c r="AB39" s="150"/>
      <c r="AC39" s="150"/>
      <c r="AD39" s="150"/>
      <c r="AE39" s="150"/>
      <c r="AF39" s="150">
        <v>4</v>
      </c>
      <c r="AG39" s="150"/>
      <c r="AH39" s="150"/>
      <c r="AI39" s="150"/>
      <c r="AJ39" s="62">
        <f t="shared" si="2"/>
        <v>4</v>
      </c>
      <c r="AK39" s="63">
        <v>1</v>
      </c>
    </row>
    <row r="40" spans="3:37" ht="12.75">
      <c r="C40" s="3">
        <v>37</v>
      </c>
      <c r="D40" s="45" t="s">
        <v>599</v>
      </c>
      <c r="E40" s="45">
        <v>1962</v>
      </c>
      <c r="F40" s="46" t="s">
        <v>664</v>
      </c>
      <c r="G40" s="149">
        <v>1</v>
      </c>
      <c r="H40" s="150"/>
      <c r="I40" s="150">
        <v>7</v>
      </c>
      <c r="J40" s="150"/>
      <c r="K40" s="150"/>
      <c r="L40" s="150">
        <v>7</v>
      </c>
      <c r="M40" s="150">
        <v>9</v>
      </c>
      <c r="N40" s="150"/>
      <c r="O40" s="150"/>
      <c r="P40" s="150"/>
      <c r="Q40" s="150"/>
      <c r="R40" s="62">
        <f t="shared" si="0"/>
        <v>24</v>
      </c>
      <c r="S40" s="63">
        <v>4</v>
      </c>
      <c r="U40" s="3">
        <v>36</v>
      </c>
      <c r="V40" s="2" t="s">
        <v>806</v>
      </c>
      <c r="W40" s="2">
        <v>1994</v>
      </c>
      <c r="X40" s="46" t="s">
        <v>51</v>
      </c>
      <c r="Y40" s="147"/>
      <c r="Z40" s="148"/>
      <c r="AA40" s="148"/>
      <c r="AB40" s="148"/>
      <c r="AC40" s="148"/>
      <c r="AD40" s="148"/>
      <c r="AE40" s="148"/>
      <c r="AF40" s="148"/>
      <c r="AG40" s="148">
        <v>4</v>
      </c>
      <c r="AH40" s="148"/>
      <c r="AI40" s="148"/>
      <c r="AJ40" s="62">
        <f t="shared" si="2"/>
        <v>4</v>
      </c>
      <c r="AK40" s="63">
        <v>1</v>
      </c>
    </row>
    <row r="41" spans="3:37" ht="12.75">
      <c r="C41" s="3">
        <v>38</v>
      </c>
      <c r="D41" s="45" t="s">
        <v>607</v>
      </c>
      <c r="E41" s="45">
        <v>1979</v>
      </c>
      <c r="F41" s="46" t="s">
        <v>532</v>
      </c>
      <c r="G41" s="149"/>
      <c r="H41" s="150">
        <v>22</v>
      </c>
      <c r="I41" s="150"/>
      <c r="J41" s="150"/>
      <c r="K41" s="150"/>
      <c r="L41" s="150"/>
      <c r="M41" s="150"/>
      <c r="N41" s="150"/>
      <c r="O41" s="150"/>
      <c r="P41" s="150"/>
      <c r="Q41" s="150"/>
      <c r="R41" s="62">
        <f t="shared" si="0"/>
        <v>22</v>
      </c>
      <c r="S41" s="63">
        <v>1</v>
      </c>
      <c r="U41" s="3">
        <v>38</v>
      </c>
      <c r="V41" s="45" t="s">
        <v>852</v>
      </c>
      <c r="W41" s="45">
        <v>1991</v>
      </c>
      <c r="X41" s="46" t="s">
        <v>242</v>
      </c>
      <c r="Y41" s="149"/>
      <c r="Z41" s="150"/>
      <c r="AA41" s="150"/>
      <c r="AB41" s="150"/>
      <c r="AC41" s="150"/>
      <c r="AD41" s="150"/>
      <c r="AE41" s="150"/>
      <c r="AF41" s="150">
        <v>2</v>
      </c>
      <c r="AG41" s="150"/>
      <c r="AH41" s="150"/>
      <c r="AI41" s="150"/>
      <c r="AJ41" s="62">
        <f t="shared" si="2"/>
        <v>2</v>
      </c>
      <c r="AK41" s="63">
        <v>1</v>
      </c>
    </row>
    <row r="42" spans="3:37" ht="12.75">
      <c r="C42" s="3">
        <v>39</v>
      </c>
      <c r="D42" s="45" t="s">
        <v>647</v>
      </c>
      <c r="E42" s="45">
        <v>1968</v>
      </c>
      <c r="F42" s="46" t="s">
        <v>20</v>
      </c>
      <c r="G42" s="149"/>
      <c r="H42" s="150">
        <v>6</v>
      </c>
      <c r="I42" s="150">
        <v>5</v>
      </c>
      <c r="J42" s="150"/>
      <c r="K42" s="150"/>
      <c r="L42" s="150">
        <v>11</v>
      </c>
      <c r="M42" s="150"/>
      <c r="N42" s="150"/>
      <c r="O42" s="150"/>
      <c r="P42" s="150"/>
      <c r="Q42" s="150"/>
      <c r="R42" s="62">
        <f t="shared" si="0"/>
        <v>22</v>
      </c>
      <c r="S42" s="63">
        <v>3</v>
      </c>
      <c r="U42" s="3">
        <v>38</v>
      </c>
      <c r="V42" s="45" t="s">
        <v>682</v>
      </c>
      <c r="W42" s="45">
        <v>1992</v>
      </c>
      <c r="X42" s="46" t="s">
        <v>51</v>
      </c>
      <c r="Y42" s="149"/>
      <c r="Z42" s="150"/>
      <c r="AA42" s="150"/>
      <c r="AB42" s="150"/>
      <c r="AC42" s="150"/>
      <c r="AD42" s="150"/>
      <c r="AE42" s="150"/>
      <c r="AF42" s="150"/>
      <c r="AG42" s="150">
        <v>2</v>
      </c>
      <c r="AH42" s="150"/>
      <c r="AI42" s="150"/>
      <c r="AJ42" s="62">
        <f t="shared" si="2"/>
        <v>2</v>
      </c>
      <c r="AK42" s="63">
        <v>1</v>
      </c>
    </row>
    <row r="43" spans="3:37" ht="12.75">
      <c r="C43" s="3">
        <v>40</v>
      </c>
      <c r="D43" s="45" t="s">
        <v>148</v>
      </c>
      <c r="E43" s="45">
        <v>1951</v>
      </c>
      <c r="F43" s="46" t="s">
        <v>36</v>
      </c>
      <c r="G43" s="193"/>
      <c r="H43" s="150"/>
      <c r="I43" s="150">
        <v>11</v>
      </c>
      <c r="J43" s="150"/>
      <c r="K43" s="150"/>
      <c r="L43" s="150"/>
      <c r="M43" s="150"/>
      <c r="N43" s="150"/>
      <c r="O43" s="150"/>
      <c r="P43" s="150"/>
      <c r="Q43" s="150">
        <v>10</v>
      </c>
      <c r="R43" s="62">
        <f t="shared" si="0"/>
        <v>21</v>
      </c>
      <c r="S43" s="63">
        <v>2</v>
      </c>
      <c r="U43" s="3">
        <v>40</v>
      </c>
      <c r="V43" s="45" t="s">
        <v>842</v>
      </c>
      <c r="W43" s="45">
        <v>1993</v>
      </c>
      <c r="X43" s="46" t="s">
        <v>585</v>
      </c>
      <c r="Y43" s="149"/>
      <c r="Z43" s="150"/>
      <c r="AA43" s="150"/>
      <c r="AB43" s="150"/>
      <c r="AC43" s="150"/>
      <c r="AD43" s="150"/>
      <c r="AE43" s="150"/>
      <c r="AF43" s="150">
        <v>1</v>
      </c>
      <c r="AG43" s="150"/>
      <c r="AH43" s="150"/>
      <c r="AI43" s="150"/>
      <c r="AJ43" s="62">
        <f t="shared" si="2"/>
        <v>1</v>
      </c>
      <c r="AK43" s="63">
        <v>1</v>
      </c>
    </row>
    <row r="44" spans="3:37" ht="12.75">
      <c r="C44" s="3">
        <v>41</v>
      </c>
      <c r="D44" s="45" t="s">
        <v>552</v>
      </c>
      <c r="E44" s="45">
        <v>1979</v>
      </c>
      <c r="F44" s="46" t="s">
        <v>738</v>
      </c>
      <c r="G44" s="63"/>
      <c r="H44" s="45"/>
      <c r="I44" s="45"/>
      <c r="J44" s="45"/>
      <c r="K44" s="45"/>
      <c r="L44" s="45"/>
      <c r="M44" s="45"/>
      <c r="N44" s="45"/>
      <c r="O44" s="45"/>
      <c r="P44" s="45">
        <v>10</v>
      </c>
      <c r="Q44" s="45">
        <v>10</v>
      </c>
      <c r="R44" s="62">
        <f t="shared" si="0"/>
        <v>20</v>
      </c>
      <c r="S44" s="63">
        <v>2</v>
      </c>
      <c r="U44" s="3">
        <v>41</v>
      </c>
      <c r="V44" s="2" t="s">
        <v>64</v>
      </c>
      <c r="W44" s="2">
        <v>1965</v>
      </c>
      <c r="X44" s="4" t="s">
        <v>51</v>
      </c>
      <c r="Y44" s="147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62">
        <f t="shared" si="2"/>
        <v>0</v>
      </c>
      <c r="AK44" s="63"/>
    </row>
    <row r="45" spans="3:37" ht="12.75">
      <c r="C45" s="3">
        <v>42</v>
      </c>
      <c r="D45" s="45" t="s">
        <v>803</v>
      </c>
      <c r="E45" s="45">
        <v>1971</v>
      </c>
      <c r="F45" s="46" t="s">
        <v>36</v>
      </c>
      <c r="G45" s="149"/>
      <c r="H45" s="150"/>
      <c r="I45" s="150"/>
      <c r="J45" s="150"/>
      <c r="K45" s="150">
        <v>6</v>
      </c>
      <c r="L45" s="150">
        <v>7</v>
      </c>
      <c r="M45" s="150">
        <v>6</v>
      </c>
      <c r="N45" s="150"/>
      <c r="O45" s="150"/>
      <c r="P45" s="150"/>
      <c r="Q45" s="150"/>
      <c r="R45" s="62">
        <f t="shared" si="0"/>
        <v>19</v>
      </c>
      <c r="S45" s="63">
        <v>3</v>
      </c>
      <c r="U45" s="3">
        <v>42</v>
      </c>
      <c r="V45" s="45" t="s">
        <v>510</v>
      </c>
      <c r="W45" s="45">
        <v>1969</v>
      </c>
      <c r="X45" s="46" t="s">
        <v>20</v>
      </c>
      <c r="Y45" s="149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62">
        <f t="shared" si="2"/>
        <v>0</v>
      </c>
      <c r="AK45" s="63"/>
    </row>
    <row r="46" spans="3:37" ht="12.75">
      <c r="C46" s="3">
        <v>43</v>
      </c>
      <c r="D46" s="45" t="s">
        <v>685</v>
      </c>
      <c r="E46" s="45">
        <v>1989</v>
      </c>
      <c r="F46" s="46" t="s">
        <v>8</v>
      </c>
      <c r="G46" s="63"/>
      <c r="H46" s="45"/>
      <c r="I46" s="45"/>
      <c r="J46" s="45"/>
      <c r="K46" s="45"/>
      <c r="L46" s="45"/>
      <c r="M46" s="45"/>
      <c r="N46" s="45"/>
      <c r="O46" s="45">
        <v>18</v>
      </c>
      <c r="P46" s="45"/>
      <c r="Q46" s="45"/>
      <c r="R46" s="62">
        <f t="shared" si="0"/>
        <v>18</v>
      </c>
      <c r="S46" s="63">
        <v>1</v>
      </c>
      <c r="U46" s="3">
        <v>43</v>
      </c>
      <c r="V46" s="45" t="s">
        <v>81</v>
      </c>
      <c r="W46" s="45">
        <v>1970</v>
      </c>
      <c r="X46" s="46" t="s">
        <v>20</v>
      </c>
      <c r="Y46" s="149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62">
        <f t="shared" si="2"/>
        <v>0</v>
      </c>
      <c r="AK46" s="63"/>
    </row>
    <row r="47" spans="3:37" ht="12.75">
      <c r="C47" s="3">
        <v>44</v>
      </c>
      <c r="D47" s="45" t="s">
        <v>691</v>
      </c>
      <c r="E47" s="45">
        <v>1989</v>
      </c>
      <c r="F47" s="46" t="s">
        <v>8</v>
      </c>
      <c r="G47" s="63">
        <v>10</v>
      </c>
      <c r="H47" s="45"/>
      <c r="I47" s="45"/>
      <c r="J47" s="45"/>
      <c r="K47" s="45"/>
      <c r="L47" s="45"/>
      <c r="M47" s="45"/>
      <c r="N47" s="45">
        <v>8</v>
      </c>
      <c r="O47" s="45"/>
      <c r="P47" s="45"/>
      <c r="Q47" s="45"/>
      <c r="R47" s="62">
        <f>SUM(G47:Q47)</f>
        <v>18</v>
      </c>
      <c r="S47" s="63">
        <v>2</v>
      </c>
      <c r="U47" s="3">
        <v>44</v>
      </c>
      <c r="V47" s="45" t="s">
        <v>234</v>
      </c>
      <c r="W47" s="45">
        <v>1986</v>
      </c>
      <c r="X47" s="46" t="s">
        <v>8</v>
      </c>
      <c r="Y47" s="149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62">
        <f t="shared" si="2"/>
        <v>0</v>
      </c>
      <c r="AK47" s="63"/>
    </row>
    <row r="48" spans="3:37" ht="12.75">
      <c r="C48" s="3">
        <v>45</v>
      </c>
      <c r="D48" s="45" t="s">
        <v>538</v>
      </c>
      <c r="E48" s="45">
        <v>1967</v>
      </c>
      <c r="F48" s="46" t="s">
        <v>738</v>
      </c>
      <c r="G48" s="147">
        <v>8</v>
      </c>
      <c r="H48" s="148"/>
      <c r="I48" s="148"/>
      <c r="J48" s="148"/>
      <c r="K48" s="148"/>
      <c r="L48" s="148"/>
      <c r="M48" s="148"/>
      <c r="N48" s="148"/>
      <c r="O48" s="148"/>
      <c r="P48" s="148">
        <v>9</v>
      </c>
      <c r="Q48" s="148"/>
      <c r="R48" s="62">
        <f t="shared" si="0"/>
        <v>17</v>
      </c>
      <c r="S48" s="63">
        <v>2</v>
      </c>
      <c r="U48" s="3">
        <v>45</v>
      </c>
      <c r="V48" s="45"/>
      <c r="W48" s="45"/>
      <c r="X48" s="46"/>
      <c r="Y48" s="149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62">
        <f t="shared" si="2"/>
        <v>0</v>
      </c>
      <c r="AK48" s="63"/>
    </row>
    <row r="49" spans="3:37" ht="12.75">
      <c r="C49" s="3">
        <v>46</v>
      </c>
      <c r="D49" s="45" t="s">
        <v>655</v>
      </c>
      <c r="E49" s="45">
        <v>1965</v>
      </c>
      <c r="F49" s="46" t="s">
        <v>20</v>
      </c>
      <c r="G49" s="149"/>
      <c r="H49" s="150">
        <v>8</v>
      </c>
      <c r="I49" s="150"/>
      <c r="J49" s="150"/>
      <c r="K49" s="150"/>
      <c r="L49" s="150">
        <v>8</v>
      </c>
      <c r="M49" s="150"/>
      <c r="N49" s="150"/>
      <c r="O49" s="150"/>
      <c r="P49" s="150"/>
      <c r="Q49" s="150"/>
      <c r="R49" s="62">
        <f t="shared" si="0"/>
        <v>16</v>
      </c>
      <c r="S49" s="63">
        <v>2</v>
      </c>
      <c r="U49" s="3">
        <v>46</v>
      </c>
      <c r="V49" s="45"/>
      <c r="W49" s="45"/>
      <c r="X49" s="46"/>
      <c r="Y49" s="149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62">
        <f t="shared" si="2"/>
        <v>0</v>
      </c>
      <c r="AK49" s="63"/>
    </row>
    <row r="50" spans="3:37" ht="12.75">
      <c r="C50" s="3">
        <v>47</v>
      </c>
      <c r="D50" s="45" t="s">
        <v>496</v>
      </c>
      <c r="E50" s="45">
        <v>1962</v>
      </c>
      <c r="F50" s="46" t="s">
        <v>532</v>
      </c>
      <c r="G50" s="149"/>
      <c r="H50" s="150">
        <v>5</v>
      </c>
      <c r="I50" s="150"/>
      <c r="J50" s="150"/>
      <c r="K50" s="150"/>
      <c r="L50" s="150">
        <v>5</v>
      </c>
      <c r="M50" s="150"/>
      <c r="N50" s="150"/>
      <c r="O50" s="150"/>
      <c r="P50" s="150"/>
      <c r="Q50" s="150">
        <v>6</v>
      </c>
      <c r="R50" s="62">
        <f t="shared" si="0"/>
        <v>16</v>
      </c>
      <c r="S50" s="63">
        <v>3</v>
      </c>
      <c r="U50" s="3">
        <v>47</v>
      </c>
      <c r="V50" s="45"/>
      <c r="W50" s="45"/>
      <c r="X50" s="46"/>
      <c r="Y50" s="149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62">
        <f t="shared" si="2"/>
        <v>0</v>
      </c>
      <c r="AK50" s="63"/>
    </row>
    <row r="51" spans="3:37" ht="12.75">
      <c r="C51" s="3">
        <v>48</v>
      </c>
      <c r="D51" s="45" t="s">
        <v>686</v>
      </c>
      <c r="E51" s="45">
        <v>1991</v>
      </c>
      <c r="F51" s="46" t="s">
        <v>51</v>
      </c>
      <c r="G51" s="63"/>
      <c r="H51" s="45"/>
      <c r="I51" s="45"/>
      <c r="J51" s="45"/>
      <c r="K51" s="45"/>
      <c r="L51" s="45"/>
      <c r="M51" s="45"/>
      <c r="N51" s="45"/>
      <c r="O51" s="45">
        <v>15</v>
      </c>
      <c r="P51" s="45"/>
      <c r="Q51" s="45"/>
      <c r="R51" s="62">
        <f t="shared" si="0"/>
        <v>15</v>
      </c>
      <c r="S51" s="63">
        <v>1</v>
      </c>
      <c r="U51" s="3">
        <v>48</v>
      </c>
      <c r="V51" s="45"/>
      <c r="W51" s="45"/>
      <c r="X51" s="46"/>
      <c r="Y51" s="149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62">
        <f t="shared" si="2"/>
        <v>0</v>
      </c>
      <c r="AK51" s="63"/>
    </row>
    <row r="52" spans="3:37" ht="12.75">
      <c r="C52" s="3">
        <v>49</v>
      </c>
      <c r="D52" s="45" t="s">
        <v>26</v>
      </c>
      <c r="E52" s="45">
        <v>1982</v>
      </c>
      <c r="F52" s="46" t="s">
        <v>8</v>
      </c>
      <c r="G52" s="63">
        <v>1</v>
      </c>
      <c r="H52" s="45"/>
      <c r="I52" s="45">
        <v>7</v>
      </c>
      <c r="J52" s="45"/>
      <c r="K52" s="45"/>
      <c r="L52" s="45"/>
      <c r="M52" s="45"/>
      <c r="N52" s="45">
        <v>7</v>
      </c>
      <c r="O52" s="45"/>
      <c r="P52" s="45"/>
      <c r="Q52" s="45"/>
      <c r="R52" s="62">
        <f>SUM(G52:Q52)</f>
        <v>15</v>
      </c>
      <c r="S52" s="63">
        <v>3</v>
      </c>
      <c r="U52" s="3">
        <v>49</v>
      </c>
      <c r="V52" s="45"/>
      <c r="W52" s="45"/>
      <c r="X52" s="46"/>
      <c r="Y52" s="149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62">
        <f t="shared" si="2"/>
        <v>0</v>
      </c>
      <c r="AK52" s="63"/>
    </row>
    <row r="53" spans="3:37" ht="12.75">
      <c r="C53" s="3">
        <v>50</v>
      </c>
      <c r="D53" s="45" t="s">
        <v>613</v>
      </c>
      <c r="E53" s="45">
        <v>1963</v>
      </c>
      <c r="F53" s="46" t="s">
        <v>51</v>
      </c>
      <c r="G53" s="63"/>
      <c r="H53" s="45"/>
      <c r="I53" s="45"/>
      <c r="J53" s="45"/>
      <c r="K53" s="45"/>
      <c r="L53" s="45"/>
      <c r="M53" s="45"/>
      <c r="N53" s="45"/>
      <c r="O53" s="45">
        <v>12</v>
      </c>
      <c r="P53" s="45"/>
      <c r="Q53" s="45"/>
      <c r="R53" s="62">
        <f t="shared" si="0"/>
        <v>12</v>
      </c>
      <c r="S53" s="63">
        <v>1</v>
      </c>
      <c r="U53" s="3">
        <v>50</v>
      </c>
      <c r="V53" s="2"/>
      <c r="W53" s="2"/>
      <c r="X53" s="4"/>
      <c r="Y53" s="147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62">
        <f t="shared" si="2"/>
        <v>0</v>
      </c>
      <c r="AK53" s="13"/>
    </row>
    <row r="54" spans="3:37" ht="12.75">
      <c r="C54" s="3">
        <v>51</v>
      </c>
      <c r="D54" s="45" t="s">
        <v>511</v>
      </c>
      <c r="E54" s="45">
        <v>1977</v>
      </c>
      <c r="F54" s="46" t="s">
        <v>532</v>
      </c>
      <c r="G54" s="63"/>
      <c r="H54" s="45">
        <v>4</v>
      </c>
      <c r="I54" s="45">
        <v>8</v>
      </c>
      <c r="J54" s="45"/>
      <c r="K54" s="45"/>
      <c r="L54" s="45"/>
      <c r="M54" s="45"/>
      <c r="N54" s="45"/>
      <c r="O54" s="45"/>
      <c r="P54" s="45"/>
      <c r="Q54" s="45"/>
      <c r="R54" s="62">
        <f t="shared" si="0"/>
        <v>12</v>
      </c>
      <c r="S54" s="63">
        <v>2</v>
      </c>
      <c r="U54" s="3">
        <v>51</v>
      </c>
      <c r="V54" s="2"/>
      <c r="W54" s="2"/>
      <c r="X54" s="4"/>
      <c r="Y54" s="147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62">
        <f t="shared" si="2"/>
        <v>0</v>
      </c>
      <c r="AK54" s="13"/>
    </row>
    <row r="55" spans="3:37" ht="12.75">
      <c r="C55" s="3">
        <v>52</v>
      </c>
      <c r="D55" s="45" t="s">
        <v>491</v>
      </c>
      <c r="E55" s="45">
        <v>1974</v>
      </c>
      <c r="F55" s="46" t="s">
        <v>891</v>
      </c>
      <c r="G55" s="63"/>
      <c r="H55" s="45"/>
      <c r="I55" s="45"/>
      <c r="J55" s="45"/>
      <c r="K55" s="45"/>
      <c r="L55" s="45"/>
      <c r="M55" s="45"/>
      <c r="N55" s="45"/>
      <c r="O55" s="45"/>
      <c r="P55" s="45">
        <v>11</v>
      </c>
      <c r="Q55" s="45"/>
      <c r="R55" s="62">
        <f t="shared" si="0"/>
        <v>11</v>
      </c>
      <c r="S55" s="63">
        <v>1</v>
      </c>
      <c r="U55" s="3">
        <v>52</v>
      </c>
      <c r="V55" s="2"/>
      <c r="W55" s="2"/>
      <c r="X55" s="4"/>
      <c r="Y55" s="147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62">
        <f t="shared" si="2"/>
        <v>0</v>
      </c>
      <c r="AK55" s="13"/>
    </row>
    <row r="56" spans="3:37" ht="12.75">
      <c r="C56" s="3">
        <v>52</v>
      </c>
      <c r="D56" s="45" t="s">
        <v>648</v>
      </c>
      <c r="E56" s="45">
        <v>1990</v>
      </c>
      <c r="F56" s="46" t="s">
        <v>585</v>
      </c>
      <c r="G56" s="63"/>
      <c r="H56" s="45"/>
      <c r="I56" s="45"/>
      <c r="J56" s="45"/>
      <c r="K56" s="45">
        <v>11</v>
      </c>
      <c r="L56" s="45"/>
      <c r="M56" s="45"/>
      <c r="N56" s="45"/>
      <c r="O56" s="45"/>
      <c r="P56" s="45"/>
      <c r="Q56" s="45"/>
      <c r="R56" s="62">
        <f t="shared" si="0"/>
        <v>11</v>
      </c>
      <c r="S56" s="63">
        <v>1</v>
      </c>
      <c r="U56" s="3">
        <v>53</v>
      </c>
      <c r="V56" s="2"/>
      <c r="W56" s="2"/>
      <c r="X56" s="4"/>
      <c r="Y56" s="147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62">
        <f t="shared" si="2"/>
        <v>0</v>
      </c>
      <c r="AK56" s="13"/>
    </row>
    <row r="57" spans="3:37" ht="12.75">
      <c r="C57" s="3">
        <v>52</v>
      </c>
      <c r="D57" s="45" t="s">
        <v>254</v>
      </c>
      <c r="E57" s="45">
        <v>1990</v>
      </c>
      <c r="F57" s="46" t="s">
        <v>8</v>
      </c>
      <c r="G57" s="63"/>
      <c r="H57" s="45"/>
      <c r="I57" s="45"/>
      <c r="J57" s="45"/>
      <c r="K57" s="45"/>
      <c r="L57" s="45"/>
      <c r="M57" s="45"/>
      <c r="N57" s="45">
        <v>11</v>
      </c>
      <c r="O57" s="45"/>
      <c r="P57" s="45"/>
      <c r="Q57" s="45"/>
      <c r="R57" s="62">
        <f t="shared" si="0"/>
        <v>11</v>
      </c>
      <c r="S57" s="63">
        <v>1</v>
      </c>
      <c r="U57" s="3">
        <v>54</v>
      </c>
      <c r="V57" s="2"/>
      <c r="W57" s="2"/>
      <c r="X57" s="4"/>
      <c r="Y57" s="147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62">
        <f t="shared" si="2"/>
        <v>0</v>
      </c>
      <c r="AK57" s="13"/>
    </row>
    <row r="58" spans="3:37" ht="12.75">
      <c r="C58" s="3">
        <v>52</v>
      </c>
      <c r="D58" s="45" t="s">
        <v>687</v>
      </c>
      <c r="E58" s="45">
        <v>1992</v>
      </c>
      <c r="F58" s="46" t="s">
        <v>51</v>
      </c>
      <c r="G58" s="13"/>
      <c r="H58" s="2"/>
      <c r="I58" s="2"/>
      <c r="J58" s="2"/>
      <c r="K58" s="2"/>
      <c r="L58" s="2"/>
      <c r="M58" s="2"/>
      <c r="N58" s="2"/>
      <c r="O58" s="2">
        <v>11</v>
      </c>
      <c r="P58" s="2"/>
      <c r="Q58" s="2"/>
      <c r="R58" s="62">
        <f t="shared" si="0"/>
        <v>11</v>
      </c>
      <c r="S58" s="63">
        <v>1</v>
      </c>
      <c r="U58" s="3">
        <v>55</v>
      </c>
      <c r="V58" s="2"/>
      <c r="W58" s="2"/>
      <c r="X58" s="4"/>
      <c r="Y58" s="147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62">
        <f t="shared" si="2"/>
        <v>0</v>
      </c>
      <c r="AK58" s="13"/>
    </row>
    <row r="59" spans="3:37" ht="12.75">
      <c r="C59" s="3">
        <v>56</v>
      </c>
      <c r="D59" s="45" t="s">
        <v>509</v>
      </c>
      <c r="E59" s="45">
        <v>1963</v>
      </c>
      <c r="F59" s="46" t="s">
        <v>243</v>
      </c>
      <c r="G59" s="63"/>
      <c r="H59" s="45"/>
      <c r="I59" s="45"/>
      <c r="J59" s="45"/>
      <c r="K59" s="45"/>
      <c r="L59" s="45"/>
      <c r="M59" s="45"/>
      <c r="N59" s="45">
        <v>10</v>
      </c>
      <c r="O59" s="45"/>
      <c r="P59" s="45"/>
      <c r="Q59" s="45"/>
      <c r="R59" s="62">
        <f t="shared" si="0"/>
        <v>10</v>
      </c>
      <c r="S59" s="63">
        <v>1</v>
      </c>
      <c r="U59" s="3">
        <v>56</v>
      </c>
      <c r="V59" s="2"/>
      <c r="W59" s="2"/>
      <c r="X59" s="4"/>
      <c r="Y59" s="147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62">
        <f t="shared" si="2"/>
        <v>0</v>
      </c>
      <c r="AK59" s="13"/>
    </row>
    <row r="60" spans="3:37" ht="12.75">
      <c r="C60" s="3">
        <v>56</v>
      </c>
      <c r="D60" s="45" t="s">
        <v>497</v>
      </c>
      <c r="E60" s="45">
        <v>1976</v>
      </c>
      <c r="F60" s="46" t="s">
        <v>532</v>
      </c>
      <c r="G60" s="149"/>
      <c r="H60" s="150">
        <v>10</v>
      </c>
      <c r="I60" s="150"/>
      <c r="J60" s="150"/>
      <c r="K60" s="150"/>
      <c r="L60" s="150"/>
      <c r="M60" s="150"/>
      <c r="N60" s="150"/>
      <c r="O60" s="150"/>
      <c r="P60" s="150"/>
      <c r="Q60" s="150"/>
      <c r="R60" s="62">
        <f t="shared" si="0"/>
        <v>10</v>
      </c>
      <c r="S60" s="63">
        <v>1</v>
      </c>
      <c r="U60" s="3">
        <v>57</v>
      </c>
      <c r="V60" s="45"/>
      <c r="W60" s="45"/>
      <c r="X60" s="46"/>
      <c r="Y60" s="147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62">
        <f t="shared" si="2"/>
        <v>0</v>
      </c>
      <c r="AK60" s="13"/>
    </row>
    <row r="61" spans="3:37" ht="12.75">
      <c r="C61" s="3">
        <v>58</v>
      </c>
      <c r="D61" s="45" t="s">
        <v>46</v>
      </c>
      <c r="E61" s="45">
        <v>1939</v>
      </c>
      <c r="F61" s="46" t="s">
        <v>71</v>
      </c>
      <c r="G61" s="13"/>
      <c r="H61" s="2">
        <v>9</v>
      </c>
      <c r="I61" s="2"/>
      <c r="J61" s="2"/>
      <c r="K61" s="2"/>
      <c r="L61" s="2"/>
      <c r="M61" s="2"/>
      <c r="N61" s="2"/>
      <c r="O61" s="2"/>
      <c r="P61" s="2"/>
      <c r="Q61" s="2"/>
      <c r="R61" s="62">
        <f t="shared" si="0"/>
        <v>9</v>
      </c>
      <c r="S61" s="63">
        <v>1</v>
      </c>
      <c r="U61" s="3">
        <v>58</v>
      </c>
      <c r="V61" s="2"/>
      <c r="W61" s="2"/>
      <c r="X61" s="4"/>
      <c r="Y61" s="147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62">
        <f t="shared" si="2"/>
        <v>0</v>
      </c>
      <c r="AK61" s="13"/>
    </row>
    <row r="62" spans="3:37" ht="12.75">
      <c r="C62" s="3">
        <v>58</v>
      </c>
      <c r="D62" s="45" t="s">
        <v>38</v>
      </c>
      <c r="E62" s="45">
        <v>1959</v>
      </c>
      <c r="F62" s="46" t="s">
        <v>585</v>
      </c>
      <c r="G62" s="149"/>
      <c r="H62" s="150"/>
      <c r="I62" s="150"/>
      <c r="J62" s="150"/>
      <c r="K62" s="150"/>
      <c r="L62" s="150">
        <v>9</v>
      </c>
      <c r="M62" s="150"/>
      <c r="N62" s="150"/>
      <c r="O62" s="150"/>
      <c r="P62" s="150"/>
      <c r="Q62" s="150"/>
      <c r="R62" s="62">
        <f t="shared" si="0"/>
        <v>9</v>
      </c>
      <c r="S62" s="63">
        <v>1</v>
      </c>
      <c r="U62" s="3">
        <v>59</v>
      </c>
      <c r="V62" s="2"/>
      <c r="W62" s="2"/>
      <c r="X62" s="4"/>
      <c r="Y62" s="147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62">
        <f t="shared" si="2"/>
        <v>0</v>
      </c>
      <c r="AK62" s="13"/>
    </row>
    <row r="63" spans="3:37" ht="12.75">
      <c r="C63" s="3">
        <v>58</v>
      </c>
      <c r="D63" s="45" t="s">
        <v>669</v>
      </c>
      <c r="E63" s="45">
        <v>1963</v>
      </c>
      <c r="F63" s="46" t="s">
        <v>51</v>
      </c>
      <c r="G63" s="63"/>
      <c r="H63" s="45"/>
      <c r="I63" s="45"/>
      <c r="J63" s="45"/>
      <c r="K63" s="45"/>
      <c r="L63" s="45"/>
      <c r="M63" s="45"/>
      <c r="N63" s="45"/>
      <c r="O63" s="45">
        <v>9</v>
      </c>
      <c r="P63" s="45"/>
      <c r="Q63" s="45"/>
      <c r="R63" s="62">
        <f t="shared" si="0"/>
        <v>9</v>
      </c>
      <c r="S63" s="63">
        <v>1</v>
      </c>
      <c r="U63" s="3">
        <v>60</v>
      </c>
      <c r="V63" s="2"/>
      <c r="W63" s="2"/>
      <c r="X63" s="4"/>
      <c r="Y63" s="147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62">
        <f t="shared" si="2"/>
        <v>0</v>
      </c>
      <c r="AK63" s="13"/>
    </row>
    <row r="64" spans="3:37" ht="12.75">
      <c r="C64" s="3">
        <v>58</v>
      </c>
      <c r="D64" s="45" t="s">
        <v>224</v>
      </c>
      <c r="E64" s="45">
        <v>1968</v>
      </c>
      <c r="F64" s="46" t="s">
        <v>557</v>
      </c>
      <c r="G64" s="149"/>
      <c r="H64" s="150"/>
      <c r="I64" s="150"/>
      <c r="J64" s="150"/>
      <c r="K64" s="150"/>
      <c r="L64" s="150"/>
      <c r="M64" s="150"/>
      <c r="N64" s="150">
        <v>9</v>
      </c>
      <c r="O64" s="150"/>
      <c r="P64" s="150"/>
      <c r="Q64" s="150"/>
      <c r="R64" s="62">
        <f t="shared" si="0"/>
        <v>9</v>
      </c>
      <c r="S64" s="63">
        <v>1</v>
      </c>
      <c r="U64" s="3">
        <v>61</v>
      </c>
      <c r="V64" s="2"/>
      <c r="W64" s="2"/>
      <c r="X64" s="4"/>
      <c r="Y64" s="147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62">
        <f t="shared" si="2"/>
        <v>0</v>
      </c>
      <c r="AK64" s="13"/>
    </row>
    <row r="65" spans="3:37" ht="12.75">
      <c r="C65" s="3">
        <v>58</v>
      </c>
      <c r="D65" s="45" t="s">
        <v>466</v>
      </c>
      <c r="E65" s="45">
        <v>1972</v>
      </c>
      <c r="F65" s="46" t="s">
        <v>508</v>
      </c>
      <c r="G65" s="63"/>
      <c r="H65" s="45"/>
      <c r="I65" s="45"/>
      <c r="J65" s="45"/>
      <c r="K65" s="45"/>
      <c r="L65" s="45">
        <v>9</v>
      </c>
      <c r="M65" s="45"/>
      <c r="N65" s="45"/>
      <c r="O65" s="45"/>
      <c r="P65" s="45"/>
      <c r="Q65" s="45"/>
      <c r="R65" s="62">
        <f t="shared" si="0"/>
        <v>9</v>
      </c>
      <c r="S65" s="63">
        <v>1</v>
      </c>
      <c r="U65" s="3">
        <v>62</v>
      </c>
      <c r="V65" s="2"/>
      <c r="W65" s="2"/>
      <c r="X65" s="4"/>
      <c r="Y65" s="147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62">
        <f t="shared" si="2"/>
        <v>0</v>
      </c>
      <c r="AK65" s="13"/>
    </row>
    <row r="66" spans="3:37" ht="12.75">
      <c r="C66" s="3">
        <v>63</v>
      </c>
      <c r="D66" s="45" t="s">
        <v>743</v>
      </c>
      <c r="E66" s="45">
        <v>1955</v>
      </c>
      <c r="F66" s="46" t="s">
        <v>508</v>
      </c>
      <c r="G66" s="63">
        <v>8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62">
        <f t="shared" si="0"/>
        <v>8</v>
      </c>
      <c r="S66" s="63">
        <v>1</v>
      </c>
      <c r="U66" s="3">
        <v>63</v>
      </c>
      <c r="V66" s="2"/>
      <c r="W66" s="2"/>
      <c r="X66" s="4"/>
      <c r="Y66" s="147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62">
        <f t="shared" si="2"/>
        <v>0</v>
      </c>
      <c r="AK66" s="13"/>
    </row>
    <row r="67" spans="3:37" ht="12.75">
      <c r="C67" s="3">
        <v>63</v>
      </c>
      <c r="D67" s="45" t="s">
        <v>760</v>
      </c>
      <c r="E67" s="45">
        <v>1986</v>
      </c>
      <c r="F67" s="46" t="s">
        <v>541</v>
      </c>
      <c r="G67" s="63"/>
      <c r="H67" s="45">
        <v>8</v>
      </c>
      <c r="I67" s="45"/>
      <c r="J67" s="45"/>
      <c r="K67" s="45"/>
      <c r="L67" s="45"/>
      <c r="M67" s="45"/>
      <c r="N67" s="45"/>
      <c r="O67" s="45"/>
      <c r="P67" s="45"/>
      <c r="Q67" s="45"/>
      <c r="R67" s="62">
        <f t="shared" si="0"/>
        <v>8</v>
      </c>
      <c r="S67" s="63">
        <v>1</v>
      </c>
      <c r="U67" s="3">
        <v>64</v>
      </c>
      <c r="V67" s="45"/>
      <c r="W67" s="45"/>
      <c r="X67" s="46"/>
      <c r="Y67" s="147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62">
        <f t="shared" si="2"/>
        <v>0</v>
      </c>
      <c r="AK67" s="13"/>
    </row>
    <row r="68" spans="3:37" ht="12.75">
      <c r="C68" s="3">
        <v>65</v>
      </c>
      <c r="D68" s="45" t="s">
        <v>539</v>
      </c>
      <c r="E68" s="45">
        <v>1963</v>
      </c>
      <c r="F68" s="46" t="s">
        <v>13</v>
      </c>
      <c r="G68" s="149">
        <v>2</v>
      </c>
      <c r="H68" s="150"/>
      <c r="I68" s="150">
        <v>6</v>
      </c>
      <c r="J68" s="150"/>
      <c r="K68" s="150"/>
      <c r="L68" s="150"/>
      <c r="M68" s="150"/>
      <c r="N68" s="150"/>
      <c r="O68" s="150"/>
      <c r="P68" s="150"/>
      <c r="Q68" s="150"/>
      <c r="R68" s="62">
        <f t="shared" si="0"/>
        <v>8</v>
      </c>
      <c r="S68" s="63">
        <v>2</v>
      </c>
      <c r="U68" s="3">
        <v>65</v>
      </c>
      <c r="V68" s="2"/>
      <c r="W68" s="2"/>
      <c r="X68" s="4"/>
      <c r="Y68" s="147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62">
        <f t="shared" si="2"/>
        <v>0</v>
      </c>
      <c r="AK68" s="13"/>
    </row>
    <row r="69" spans="3:37" ht="12.75">
      <c r="C69" s="3">
        <v>66</v>
      </c>
      <c r="D69" s="45" t="s">
        <v>486</v>
      </c>
      <c r="E69" s="45">
        <v>1958</v>
      </c>
      <c r="F69" s="46" t="s">
        <v>508</v>
      </c>
      <c r="G69" s="63"/>
      <c r="H69" s="45"/>
      <c r="I69" s="45"/>
      <c r="J69" s="45"/>
      <c r="K69" s="45"/>
      <c r="L69" s="45"/>
      <c r="M69" s="45"/>
      <c r="N69" s="45"/>
      <c r="O69" s="45"/>
      <c r="P69" s="45"/>
      <c r="Q69" s="45">
        <v>7</v>
      </c>
      <c r="R69" s="62">
        <f>SUM(G69:Q69)</f>
        <v>7</v>
      </c>
      <c r="S69" s="63">
        <v>1</v>
      </c>
      <c r="U69" s="3">
        <v>66</v>
      </c>
      <c r="V69" s="2"/>
      <c r="W69" s="2"/>
      <c r="X69" s="4"/>
      <c r="Y69" s="147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62">
        <f t="shared" si="2"/>
        <v>0</v>
      </c>
      <c r="AK69" s="13"/>
    </row>
    <row r="70" spans="3:37" ht="12.75">
      <c r="C70" s="3">
        <v>66</v>
      </c>
      <c r="D70" s="45" t="s">
        <v>7</v>
      </c>
      <c r="E70" s="45">
        <v>1979</v>
      </c>
      <c r="F70" s="46" t="s">
        <v>585</v>
      </c>
      <c r="G70" s="63"/>
      <c r="H70" s="45"/>
      <c r="I70" s="45"/>
      <c r="J70" s="45"/>
      <c r="K70" s="45"/>
      <c r="L70" s="45"/>
      <c r="M70" s="45"/>
      <c r="N70" s="45"/>
      <c r="O70" s="45"/>
      <c r="P70" s="45"/>
      <c r="Q70" s="45">
        <v>7</v>
      </c>
      <c r="R70" s="62">
        <f t="shared" si="0"/>
        <v>7</v>
      </c>
      <c r="S70" s="63">
        <v>1</v>
      </c>
      <c r="U70" s="3">
        <v>67</v>
      </c>
      <c r="V70" s="45"/>
      <c r="W70" s="45"/>
      <c r="X70" s="46"/>
      <c r="Y70" s="147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62">
        <f t="shared" si="2"/>
        <v>0</v>
      </c>
      <c r="AK70" s="13"/>
    </row>
    <row r="71" spans="3:36" ht="12.75">
      <c r="C71" s="3">
        <v>68</v>
      </c>
      <c r="D71" s="45" t="s">
        <v>108</v>
      </c>
      <c r="E71" s="45">
        <v>1948</v>
      </c>
      <c r="F71" s="46" t="s">
        <v>109</v>
      </c>
      <c r="G71" s="149"/>
      <c r="H71" s="150">
        <v>7</v>
      </c>
      <c r="I71" s="150"/>
      <c r="J71" s="150"/>
      <c r="K71" s="150"/>
      <c r="L71" s="150"/>
      <c r="M71" s="150"/>
      <c r="N71" s="150"/>
      <c r="O71" s="150"/>
      <c r="P71" s="150"/>
      <c r="Q71" s="150"/>
      <c r="R71" s="62">
        <f t="shared" si="0"/>
        <v>7</v>
      </c>
      <c r="S71" s="63">
        <v>1</v>
      </c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62">
        <f t="shared" si="2"/>
        <v>0</v>
      </c>
    </row>
    <row r="72" spans="3:35" ht="12.75">
      <c r="C72" s="3">
        <v>68</v>
      </c>
      <c r="D72" s="45" t="s">
        <v>765</v>
      </c>
      <c r="E72" s="45">
        <v>1963</v>
      </c>
      <c r="F72" s="46" t="s">
        <v>766</v>
      </c>
      <c r="G72" s="13"/>
      <c r="H72" s="2">
        <v>7</v>
      </c>
      <c r="I72" s="2"/>
      <c r="J72" s="2"/>
      <c r="K72" s="2"/>
      <c r="L72" s="2"/>
      <c r="M72" s="2"/>
      <c r="N72" s="2"/>
      <c r="O72" s="2"/>
      <c r="P72" s="2"/>
      <c r="Q72" s="2"/>
      <c r="R72" s="62">
        <f t="shared" si="0"/>
        <v>7</v>
      </c>
      <c r="S72" s="63">
        <v>1</v>
      </c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</row>
    <row r="73" spans="3:35" ht="12.75">
      <c r="C73" s="3">
        <v>68</v>
      </c>
      <c r="D73" s="45" t="s">
        <v>221</v>
      </c>
      <c r="E73" s="45">
        <v>1975</v>
      </c>
      <c r="F73" s="46" t="s">
        <v>20</v>
      </c>
      <c r="G73" s="63"/>
      <c r="H73" s="45"/>
      <c r="I73" s="45"/>
      <c r="J73" s="45">
        <v>7</v>
      </c>
      <c r="K73" s="45"/>
      <c r="L73" s="45"/>
      <c r="M73" s="45"/>
      <c r="N73" s="45"/>
      <c r="O73" s="45"/>
      <c r="P73" s="45"/>
      <c r="Q73" s="45"/>
      <c r="R73" s="62">
        <f t="shared" si="0"/>
        <v>7</v>
      </c>
      <c r="S73" s="63">
        <v>1</v>
      </c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</row>
    <row r="74" spans="3:35" ht="12.75">
      <c r="C74" s="3">
        <v>68</v>
      </c>
      <c r="D74" s="32" t="s">
        <v>215</v>
      </c>
      <c r="E74" s="32">
        <v>1978</v>
      </c>
      <c r="F74" s="35" t="s">
        <v>51</v>
      </c>
      <c r="G74" s="63"/>
      <c r="H74" s="45"/>
      <c r="I74" s="45"/>
      <c r="J74" s="45"/>
      <c r="K74" s="45">
        <v>7</v>
      </c>
      <c r="L74" s="45"/>
      <c r="M74" s="45"/>
      <c r="N74" s="45"/>
      <c r="O74" s="45"/>
      <c r="P74" s="45"/>
      <c r="Q74" s="45"/>
      <c r="R74" s="62">
        <f t="shared" si="0"/>
        <v>7</v>
      </c>
      <c r="S74" s="63">
        <v>1</v>
      </c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</row>
    <row r="75" spans="3:35" ht="12.75">
      <c r="C75" s="3">
        <v>68</v>
      </c>
      <c r="D75" s="45" t="s">
        <v>641</v>
      </c>
      <c r="E75" s="45">
        <v>1982</v>
      </c>
      <c r="F75" s="46" t="s">
        <v>642</v>
      </c>
      <c r="G75" s="149">
        <v>7</v>
      </c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62">
        <f t="shared" si="0"/>
        <v>7</v>
      </c>
      <c r="S75" s="63">
        <v>1</v>
      </c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</row>
    <row r="76" spans="3:35" ht="12.75">
      <c r="C76" s="3">
        <v>68</v>
      </c>
      <c r="D76" s="45" t="s">
        <v>688</v>
      </c>
      <c r="E76" s="45">
        <v>1992</v>
      </c>
      <c r="F76" s="46" t="s">
        <v>51</v>
      </c>
      <c r="G76" s="63"/>
      <c r="H76" s="45"/>
      <c r="I76" s="45"/>
      <c r="J76" s="45"/>
      <c r="K76" s="45"/>
      <c r="L76" s="45"/>
      <c r="M76" s="45"/>
      <c r="N76" s="45"/>
      <c r="O76" s="45">
        <v>7</v>
      </c>
      <c r="P76" s="45"/>
      <c r="Q76" s="45"/>
      <c r="R76" s="62">
        <f t="shared" si="0"/>
        <v>7</v>
      </c>
      <c r="S76" s="63">
        <v>1</v>
      </c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</row>
    <row r="77" spans="3:35" ht="12.75">
      <c r="C77" s="3">
        <v>74</v>
      </c>
      <c r="D77" s="45" t="s">
        <v>427</v>
      </c>
      <c r="E77" s="45">
        <v>1951</v>
      </c>
      <c r="F77" s="46" t="s">
        <v>508</v>
      </c>
      <c r="G77" s="63"/>
      <c r="H77" s="45"/>
      <c r="I77" s="45"/>
      <c r="J77" s="45"/>
      <c r="K77" s="45"/>
      <c r="L77" s="45"/>
      <c r="M77" s="45"/>
      <c r="N77" s="45"/>
      <c r="O77" s="45"/>
      <c r="P77" s="45"/>
      <c r="Q77" s="45">
        <v>6</v>
      </c>
      <c r="R77" s="62">
        <f t="shared" si="0"/>
        <v>6</v>
      </c>
      <c r="S77" s="63">
        <v>1</v>
      </c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</row>
    <row r="78" spans="3:35" ht="12.75">
      <c r="C78" s="3">
        <v>75</v>
      </c>
      <c r="D78" s="45" t="s">
        <v>448</v>
      </c>
      <c r="E78" s="45">
        <v>1960</v>
      </c>
      <c r="F78" s="46" t="s">
        <v>71</v>
      </c>
      <c r="G78" s="63"/>
      <c r="H78" s="45">
        <v>6</v>
      </c>
      <c r="I78" s="45"/>
      <c r="J78" s="45"/>
      <c r="K78" s="45"/>
      <c r="L78" s="45"/>
      <c r="M78" s="45"/>
      <c r="N78" s="45"/>
      <c r="O78" s="45"/>
      <c r="P78" s="45"/>
      <c r="Q78" s="45"/>
      <c r="R78" s="62">
        <f t="shared" si="0"/>
        <v>6</v>
      </c>
      <c r="S78" s="63">
        <v>1</v>
      </c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</row>
    <row r="79" spans="3:35" ht="12.75">
      <c r="C79" s="3">
        <v>75</v>
      </c>
      <c r="D79" s="45" t="s">
        <v>222</v>
      </c>
      <c r="E79" s="45">
        <v>1961</v>
      </c>
      <c r="F79" s="46" t="s">
        <v>36</v>
      </c>
      <c r="G79" s="63"/>
      <c r="H79" s="45"/>
      <c r="I79" s="45"/>
      <c r="J79" s="45"/>
      <c r="K79" s="45"/>
      <c r="L79" s="45">
        <v>6</v>
      </c>
      <c r="M79" s="45"/>
      <c r="N79" s="45"/>
      <c r="O79" s="45"/>
      <c r="P79" s="45"/>
      <c r="Q79" s="45"/>
      <c r="R79" s="62">
        <f t="shared" si="0"/>
        <v>6</v>
      </c>
      <c r="S79" s="63">
        <v>1</v>
      </c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</row>
    <row r="80" spans="3:35" ht="12.75">
      <c r="C80" s="3">
        <v>75</v>
      </c>
      <c r="D80" s="45" t="s">
        <v>804</v>
      </c>
      <c r="E80" s="45">
        <v>1968</v>
      </c>
      <c r="F80" s="46" t="s">
        <v>36</v>
      </c>
      <c r="G80" s="13"/>
      <c r="H80" s="2"/>
      <c r="I80" s="2"/>
      <c r="J80" s="2"/>
      <c r="K80" s="2"/>
      <c r="L80" s="2">
        <v>6</v>
      </c>
      <c r="M80" s="2"/>
      <c r="N80" s="2"/>
      <c r="O80" s="2"/>
      <c r="P80" s="2"/>
      <c r="Q80" s="2"/>
      <c r="R80" s="62">
        <f t="shared" si="0"/>
        <v>6</v>
      </c>
      <c r="S80" s="63">
        <v>1</v>
      </c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</row>
    <row r="81" spans="3:35" ht="12.75">
      <c r="C81" s="3">
        <v>75</v>
      </c>
      <c r="D81" s="45" t="s">
        <v>689</v>
      </c>
      <c r="E81" s="45">
        <v>1988</v>
      </c>
      <c r="F81" s="46" t="s">
        <v>51</v>
      </c>
      <c r="G81" s="149"/>
      <c r="H81" s="150"/>
      <c r="I81" s="150"/>
      <c r="J81" s="150"/>
      <c r="K81" s="150"/>
      <c r="L81" s="150"/>
      <c r="M81" s="150"/>
      <c r="N81" s="150"/>
      <c r="O81" s="150">
        <v>6</v>
      </c>
      <c r="P81" s="150"/>
      <c r="Q81" s="150"/>
      <c r="R81" s="62">
        <f t="shared" si="0"/>
        <v>6</v>
      </c>
      <c r="S81" s="63">
        <v>1</v>
      </c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</row>
    <row r="82" spans="3:35" ht="12.75">
      <c r="C82" s="3">
        <v>79</v>
      </c>
      <c r="D82" s="45" t="s">
        <v>40</v>
      </c>
      <c r="E82" s="45">
        <v>1954</v>
      </c>
      <c r="F82" s="46" t="s">
        <v>39</v>
      </c>
      <c r="G82" s="63">
        <v>5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62">
        <f t="shared" si="0"/>
        <v>5</v>
      </c>
      <c r="S82" s="63">
        <v>1</v>
      </c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</row>
    <row r="83" spans="3:35" ht="12.75">
      <c r="C83" s="3">
        <v>79</v>
      </c>
      <c r="D83" s="45" t="s">
        <v>774</v>
      </c>
      <c r="E83" s="45">
        <v>1963</v>
      </c>
      <c r="F83" s="46" t="s">
        <v>775</v>
      </c>
      <c r="G83" s="63"/>
      <c r="H83" s="45"/>
      <c r="I83" s="45">
        <v>5</v>
      </c>
      <c r="J83" s="45"/>
      <c r="K83" s="45"/>
      <c r="L83" s="45"/>
      <c r="M83" s="45"/>
      <c r="N83" s="45"/>
      <c r="O83" s="45"/>
      <c r="P83" s="45"/>
      <c r="Q83" s="45"/>
      <c r="R83" s="62">
        <f t="shared" si="0"/>
        <v>5</v>
      </c>
      <c r="S83" s="63">
        <v>1</v>
      </c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</row>
    <row r="84" spans="3:35" ht="12.75">
      <c r="C84" s="3">
        <v>79</v>
      </c>
      <c r="D84" s="127" t="s">
        <v>761</v>
      </c>
      <c r="E84" s="127">
        <v>1968</v>
      </c>
      <c r="F84" s="128" t="s">
        <v>71</v>
      </c>
      <c r="G84" s="176"/>
      <c r="H84" s="177">
        <v>5</v>
      </c>
      <c r="I84" s="177"/>
      <c r="J84" s="177"/>
      <c r="K84" s="177"/>
      <c r="L84" s="177"/>
      <c r="M84" s="177"/>
      <c r="N84" s="177"/>
      <c r="O84" s="177"/>
      <c r="P84" s="177"/>
      <c r="Q84" s="177"/>
      <c r="R84" s="62">
        <f t="shared" si="0"/>
        <v>5</v>
      </c>
      <c r="S84" s="63">
        <v>1</v>
      </c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</row>
    <row r="85" spans="3:35" ht="12.75">
      <c r="C85" s="3">
        <v>82</v>
      </c>
      <c r="D85" s="127" t="s">
        <v>70</v>
      </c>
      <c r="E85" s="127">
        <v>1941</v>
      </c>
      <c r="F85" s="128" t="s">
        <v>51</v>
      </c>
      <c r="G85" s="176"/>
      <c r="H85" s="177"/>
      <c r="I85" s="177">
        <v>4</v>
      </c>
      <c r="J85" s="177"/>
      <c r="K85" s="177"/>
      <c r="L85" s="177"/>
      <c r="M85" s="177"/>
      <c r="N85" s="177"/>
      <c r="O85" s="177"/>
      <c r="P85" s="177"/>
      <c r="Q85" s="177"/>
      <c r="R85" s="62">
        <f t="shared" si="0"/>
        <v>4</v>
      </c>
      <c r="S85" s="63">
        <v>1</v>
      </c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</row>
    <row r="86" spans="3:35" ht="12.75">
      <c r="C86" s="3">
        <v>82</v>
      </c>
      <c r="D86" s="45" t="s">
        <v>21</v>
      </c>
      <c r="E86" s="45">
        <v>1981</v>
      </c>
      <c r="F86" s="46" t="s">
        <v>8</v>
      </c>
      <c r="G86" s="175"/>
      <c r="H86" s="127"/>
      <c r="I86" s="127">
        <v>4</v>
      </c>
      <c r="J86" s="127"/>
      <c r="K86" s="127"/>
      <c r="L86" s="127"/>
      <c r="M86" s="127"/>
      <c r="N86" s="127"/>
      <c r="O86" s="127"/>
      <c r="P86" s="127"/>
      <c r="Q86" s="127"/>
      <c r="R86" s="62">
        <f t="shared" si="0"/>
        <v>4</v>
      </c>
      <c r="S86" s="63">
        <v>1</v>
      </c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</row>
    <row r="87" spans="3:35" ht="12.75">
      <c r="C87" s="3">
        <v>82</v>
      </c>
      <c r="D87" s="45" t="s">
        <v>847</v>
      </c>
      <c r="E87" s="45">
        <v>1995</v>
      </c>
      <c r="F87" s="46" t="s">
        <v>243</v>
      </c>
      <c r="G87" s="63"/>
      <c r="H87" s="45"/>
      <c r="I87" s="45"/>
      <c r="J87" s="45"/>
      <c r="K87" s="45"/>
      <c r="L87" s="45"/>
      <c r="M87" s="45"/>
      <c r="N87" s="45">
        <v>4</v>
      </c>
      <c r="O87" s="45"/>
      <c r="P87" s="45"/>
      <c r="Q87" s="45"/>
      <c r="R87" s="62">
        <f t="shared" si="0"/>
        <v>4</v>
      </c>
      <c r="S87" s="63">
        <v>1</v>
      </c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</row>
    <row r="88" spans="3:35" ht="12.75">
      <c r="C88" s="3">
        <v>85</v>
      </c>
      <c r="D88" s="45" t="s">
        <v>739</v>
      </c>
      <c r="E88" s="45">
        <v>1991</v>
      </c>
      <c r="F88" s="46" t="s">
        <v>8</v>
      </c>
      <c r="G88" s="149">
        <v>2</v>
      </c>
      <c r="H88" s="150"/>
      <c r="I88" s="150"/>
      <c r="J88" s="150"/>
      <c r="K88" s="150"/>
      <c r="L88" s="150"/>
      <c r="M88" s="150"/>
      <c r="N88" s="150"/>
      <c r="O88" s="150"/>
      <c r="P88" s="150"/>
      <c r="Q88" s="150">
        <v>2</v>
      </c>
      <c r="R88" s="62">
        <f t="shared" si="0"/>
        <v>4</v>
      </c>
      <c r="S88" s="63">
        <v>2</v>
      </c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</row>
    <row r="89" spans="3:35" ht="12.75">
      <c r="C89" s="3">
        <v>86</v>
      </c>
      <c r="D89" s="127" t="s">
        <v>871</v>
      </c>
      <c r="E89" s="127">
        <v>1993</v>
      </c>
      <c r="F89" s="128" t="s">
        <v>51</v>
      </c>
      <c r="G89" s="175"/>
      <c r="H89" s="127"/>
      <c r="I89" s="127"/>
      <c r="J89" s="127"/>
      <c r="K89" s="127"/>
      <c r="L89" s="127"/>
      <c r="M89" s="127"/>
      <c r="N89" s="127"/>
      <c r="O89" s="229">
        <v>3.5</v>
      </c>
      <c r="P89" s="127"/>
      <c r="Q89" s="127"/>
      <c r="R89" s="62">
        <f t="shared" si="0"/>
        <v>3.5</v>
      </c>
      <c r="S89" s="63">
        <v>1</v>
      </c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</row>
    <row r="90" spans="3:35" ht="12.75">
      <c r="C90" s="3">
        <v>86</v>
      </c>
      <c r="D90" s="127" t="s">
        <v>872</v>
      </c>
      <c r="E90" s="127">
        <v>1996</v>
      </c>
      <c r="F90" s="128" t="s">
        <v>51</v>
      </c>
      <c r="G90" s="214"/>
      <c r="H90" s="215"/>
      <c r="I90" s="215"/>
      <c r="J90" s="215"/>
      <c r="K90" s="215"/>
      <c r="L90" s="215"/>
      <c r="M90" s="215"/>
      <c r="N90" s="215"/>
      <c r="O90" s="229">
        <v>3.5</v>
      </c>
      <c r="P90" s="215"/>
      <c r="Q90" s="215"/>
      <c r="R90" s="62">
        <f t="shared" si="0"/>
        <v>3.5</v>
      </c>
      <c r="S90" s="63">
        <v>1</v>
      </c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</row>
    <row r="91" spans="3:35" ht="12.75">
      <c r="C91" s="3">
        <v>88</v>
      </c>
      <c r="D91" s="127" t="s">
        <v>53</v>
      </c>
      <c r="E91" s="127">
        <v>1949</v>
      </c>
      <c r="F91" s="128" t="s">
        <v>150</v>
      </c>
      <c r="G91" s="175">
        <v>3</v>
      </c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62">
        <f t="shared" si="0"/>
        <v>3</v>
      </c>
      <c r="S91" s="63">
        <v>1</v>
      </c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</row>
    <row r="92" spans="3:35" ht="12.75">
      <c r="C92" s="3">
        <v>88</v>
      </c>
      <c r="D92" s="127" t="s">
        <v>741</v>
      </c>
      <c r="E92" s="127">
        <v>1967</v>
      </c>
      <c r="F92" s="128" t="s">
        <v>36</v>
      </c>
      <c r="G92" s="175">
        <v>3</v>
      </c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62">
        <f t="shared" si="0"/>
        <v>3</v>
      </c>
      <c r="S92" s="63">
        <v>1</v>
      </c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</row>
    <row r="93" spans="3:35" ht="12.75">
      <c r="C93" s="3">
        <v>88</v>
      </c>
      <c r="D93" s="127" t="s">
        <v>17</v>
      </c>
      <c r="E93" s="127">
        <v>1968</v>
      </c>
      <c r="F93" s="128" t="s">
        <v>532</v>
      </c>
      <c r="G93" s="176"/>
      <c r="H93" s="177">
        <v>3</v>
      </c>
      <c r="I93" s="177"/>
      <c r="J93" s="177"/>
      <c r="K93" s="177"/>
      <c r="L93" s="177"/>
      <c r="M93" s="177"/>
      <c r="N93" s="177"/>
      <c r="O93" s="177"/>
      <c r="P93" s="177"/>
      <c r="Q93" s="177"/>
      <c r="R93" s="62">
        <f t="shared" si="0"/>
        <v>3</v>
      </c>
      <c r="S93" s="63">
        <v>1</v>
      </c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</row>
    <row r="94" spans="3:35" ht="12.75">
      <c r="C94" s="3">
        <v>88</v>
      </c>
      <c r="D94" s="45" t="s">
        <v>898</v>
      </c>
      <c r="E94" s="45">
        <v>1968</v>
      </c>
      <c r="F94" s="46" t="s">
        <v>54</v>
      </c>
      <c r="G94" s="63"/>
      <c r="H94" s="45"/>
      <c r="I94" s="45"/>
      <c r="J94" s="45"/>
      <c r="K94" s="45"/>
      <c r="L94" s="45"/>
      <c r="M94" s="45"/>
      <c r="N94" s="45"/>
      <c r="O94" s="45"/>
      <c r="P94" s="45">
        <v>3</v>
      </c>
      <c r="Q94" s="45"/>
      <c r="R94" s="62">
        <f t="shared" si="0"/>
        <v>3</v>
      </c>
      <c r="S94" s="63">
        <v>1</v>
      </c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</row>
    <row r="95" spans="3:35" ht="12.75">
      <c r="C95" s="3">
        <v>88</v>
      </c>
      <c r="D95" s="127" t="s">
        <v>654</v>
      </c>
      <c r="E95" s="127">
        <v>1991</v>
      </c>
      <c r="F95" s="128" t="s">
        <v>738</v>
      </c>
      <c r="G95" s="175">
        <v>3</v>
      </c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62">
        <f>SUM(G95:Q95)</f>
        <v>3</v>
      </c>
      <c r="S95" s="63">
        <v>1</v>
      </c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</row>
    <row r="96" spans="3:35" ht="12.75">
      <c r="C96" s="3">
        <v>93</v>
      </c>
      <c r="D96" s="127" t="s">
        <v>873</v>
      </c>
      <c r="E96" s="127">
        <v>1991</v>
      </c>
      <c r="F96" s="128" t="s">
        <v>532</v>
      </c>
      <c r="G96" s="175"/>
      <c r="H96" s="127"/>
      <c r="I96" s="127"/>
      <c r="J96" s="127"/>
      <c r="K96" s="127"/>
      <c r="L96" s="127"/>
      <c r="M96" s="127"/>
      <c r="N96" s="127"/>
      <c r="O96" s="127">
        <v>2</v>
      </c>
      <c r="P96" s="127"/>
      <c r="Q96" s="127"/>
      <c r="R96" s="62">
        <f t="shared" si="0"/>
        <v>2</v>
      </c>
      <c r="S96" s="63">
        <v>1</v>
      </c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</row>
    <row r="97" spans="3:35" ht="12.75">
      <c r="C97" s="3">
        <v>94</v>
      </c>
      <c r="D97" s="45" t="s">
        <v>41</v>
      </c>
      <c r="E97" s="45">
        <v>1953</v>
      </c>
      <c r="F97" s="46" t="s">
        <v>22</v>
      </c>
      <c r="G97" s="236">
        <v>1.5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62">
        <f t="shared" si="0"/>
        <v>1.5</v>
      </c>
      <c r="S97" s="63">
        <v>1</v>
      </c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</row>
    <row r="98" spans="3:35" ht="12.75">
      <c r="C98" s="3">
        <v>95</v>
      </c>
      <c r="D98" s="127" t="s">
        <v>486</v>
      </c>
      <c r="E98" s="127">
        <v>1988</v>
      </c>
      <c r="F98" s="128" t="s">
        <v>908</v>
      </c>
      <c r="G98" s="38"/>
      <c r="H98" s="36"/>
      <c r="I98" s="36"/>
      <c r="J98" s="36"/>
      <c r="K98" s="36"/>
      <c r="L98" s="36"/>
      <c r="M98" s="36"/>
      <c r="N98" s="36"/>
      <c r="O98" s="36"/>
      <c r="P98" s="36"/>
      <c r="Q98" s="36">
        <v>1</v>
      </c>
      <c r="R98" s="62">
        <f t="shared" si="0"/>
        <v>1</v>
      </c>
      <c r="S98" s="63">
        <v>1</v>
      </c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</row>
    <row r="99" spans="3:35" ht="12.75">
      <c r="C99" s="3">
        <v>96</v>
      </c>
      <c r="D99" s="45" t="s">
        <v>762</v>
      </c>
      <c r="E99" s="45">
        <v>1991</v>
      </c>
      <c r="F99" s="46" t="s">
        <v>763</v>
      </c>
      <c r="G99" s="63"/>
      <c r="H99" s="45">
        <v>1</v>
      </c>
      <c r="I99" s="45"/>
      <c r="J99" s="45"/>
      <c r="K99" s="45"/>
      <c r="L99" s="45"/>
      <c r="M99" s="45"/>
      <c r="N99" s="45"/>
      <c r="O99" s="45"/>
      <c r="P99" s="45"/>
      <c r="Q99" s="45"/>
      <c r="R99" s="62">
        <f t="shared" si="0"/>
        <v>1</v>
      </c>
      <c r="S99" s="63">
        <v>1</v>
      </c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</row>
    <row r="100" spans="3:35" ht="12.75">
      <c r="C100" s="3">
        <v>97</v>
      </c>
      <c r="D100" s="45" t="s">
        <v>874</v>
      </c>
      <c r="E100" s="45">
        <v>1992</v>
      </c>
      <c r="F100" s="46" t="s">
        <v>51</v>
      </c>
      <c r="G100" s="63"/>
      <c r="H100" s="45"/>
      <c r="I100" s="45"/>
      <c r="J100" s="45"/>
      <c r="K100" s="45"/>
      <c r="L100" s="45"/>
      <c r="M100" s="45"/>
      <c r="N100" s="45"/>
      <c r="O100" s="233">
        <v>0.5</v>
      </c>
      <c r="P100" s="45"/>
      <c r="Q100" s="45"/>
      <c r="R100" s="62">
        <f t="shared" si="0"/>
        <v>0.5</v>
      </c>
      <c r="S100" s="63">
        <v>1</v>
      </c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</row>
    <row r="101" spans="3:35" ht="12.75">
      <c r="C101" s="3">
        <v>97</v>
      </c>
      <c r="D101" s="32" t="s">
        <v>668</v>
      </c>
      <c r="E101" s="32">
        <v>1994</v>
      </c>
      <c r="F101" s="35" t="s">
        <v>51</v>
      </c>
      <c r="G101" s="149"/>
      <c r="H101" s="150"/>
      <c r="I101" s="150"/>
      <c r="J101" s="150"/>
      <c r="K101" s="150"/>
      <c r="L101" s="150"/>
      <c r="M101" s="150"/>
      <c r="N101" s="150"/>
      <c r="O101" s="233">
        <v>0.5</v>
      </c>
      <c r="P101" s="150"/>
      <c r="Q101" s="150"/>
      <c r="R101" s="62">
        <f t="shared" si="0"/>
        <v>0.5</v>
      </c>
      <c r="S101" s="63">
        <v>1</v>
      </c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</row>
    <row r="102" spans="3:35" ht="12.75">
      <c r="C102" s="3">
        <v>99</v>
      </c>
      <c r="D102" s="127" t="s">
        <v>79</v>
      </c>
      <c r="E102" s="127">
        <v>1942</v>
      </c>
      <c r="F102" s="128" t="s">
        <v>80</v>
      </c>
      <c r="G102" s="175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62">
        <f t="shared" si="0"/>
        <v>0</v>
      </c>
      <c r="S102" s="63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</row>
    <row r="103" spans="3:35" ht="12.75">
      <c r="C103" s="3">
        <v>100</v>
      </c>
      <c r="D103" s="127" t="s">
        <v>107</v>
      </c>
      <c r="E103" s="127">
        <v>1951</v>
      </c>
      <c r="F103" s="128" t="s">
        <v>562</v>
      </c>
      <c r="G103" s="175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62">
        <f t="shared" si="0"/>
        <v>0</v>
      </c>
      <c r="S103" s="63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</row>
    <row r="104" spans="3:35" ht="12.75">
      <c r="C104" s="3">
        <v>101</v>
      </c>
      <c r="D104" s="127" t="s">
        <v>428</v>
      </c>
      <c r="E104" s="127">
        <v>1952</v>
      </c>
      <c r="F104" s="128" t="s">
        <v>22</v>
      </c>
      <c r="G104" s="175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62">
        <f t="shared" si="0"/>
        <v>0</v>
      </c>
      <c r="S104" s="63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</row>
    <row r="105" spans="3:35" ht="12.75">
      <c r="C105" s="3">
        <v>102</v>
      </c>
      <c r="D105" s="127" t="s">
        <v>37</v>
      </c>
      <c r="E105" s="127">
        <v>1957</v>
      </c>
      <c r="F105" s="128" t="s">
        <v>36</v>
      </c>
      <c r="G105" s="175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62">
        <f>SUM(G105:Q105)</f>
        <v>0</v>
      </c>
      <c r="S105" s="63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</row>
    <row r="106" spans="3:35" ht="12.75">
      <c r="C106" s="3">
        <v>103</v>
      </c>
      <c r="D106" s="127" t="s">
        <v>540</v>
      </c>
      <c r="E106" s="127">
        <v>1957</v>
      </c>
      <c r="F106" s="128" t="s">
        <v>541</v>
      </c>
      <c r="G106" s="175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62">
        <f t="shared" si="0"/>
        <v>0</v>
      </c>
      <c r="S106" s="63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</row>
    <row r="107" spans="3:35" ht="12.75">
      <c r="C107" s="3">
        <v>104</v>
      </c>
      <c r="D107" s="127" t="s">
        <v>78</v>
      </c>
      <c r="E107" s="127">
        <v>1960</v>
      </c>
      <c r="F107" s="128" t="s">
        <v>8</v>
      </c>
      <c r="G107" s="176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62">
        <f t="shared" si="0"/>
        <v>0</v>
      </c>
      <c r="S107" s="63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</row>
    <row r="108" spans="3:35" ht="12.75">
      <c r="C108" s="3">
        <v>105</v>
      </c>
      <c r="D108" s="127" t="s">
        <v>573</v>
      </c>
      <c r="E108" s="127">
        <v>1960</v>
      </c>
      <c r="F108" s="128" t="s">
        <v>36</v>
      </c>
      <c r="G108" s="38"/>
      <c r="H108" s="36"/>
      <c r="I108" s="36"/>
      <c r="J108" s="36"/>
      <c r="K108" s="36"/>
      <c r="L108" s="36"/>
      <c r="M108" s="36"/>
      <c r="N108" s="36"/>
      <c r="O108" s="194"/>
      <c r="P108" s="194"/>
      <c r="Q108" s="36"/>
      <c r="R108" s="62">
        <f t="shared" si="0"/>
        <v>0</v>
      </c>
      <c r="S108" s="63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</row>
    <row r="109" spans="3:35" ht="12.75">
      <c r="C109" s="3">
        <v>106</v>
      </c>
      <c r="D109" s="127" t="s">
        <v>535</v>
      </c>
      <c r="E109" s="127">
        <v>1961</v>
      </c>
      <c r="F109" s="128" t="s">
        <v>532</v>
      </c>
      <c r="G109" s="175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62">
        <f t="shared" si="0"/>
        <v>0</v>
      </c>
      <c r="S109" s="63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</row>
    <row r="110" spans="3:35" ht="12.75">
      <c r="C110" s="3">
        <v>107</v>
      </c>
      <c r="D110" s="127" t="s">
        <v>434</v>
      </c>
      <c r="E110" s="127">
        <v>1961</v>
      </c>
      <c r="F110" s="128" t="s">
        <v>36</v>
      </c>
      <c r="G110" s="175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62">
        <f t="shared" si="0"/>
        <v>0</v>
      </c>
      <c r="S110" s="63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</row>
    <row r="111" spans="3:35" ht="12.75">
      <c r="C111" s="3">
        <v>108</v>
      </c>
      <c r="D111" s="127" t="s">
        <v>587</v>
      </c>
      <c r="E111" s="127">
        <v>1963</v>
      </c>
      <c r="F111" s="128" t="s">
        <v>644</v>
      </c>
      <c r="G111" s="38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62">
        <f t="shared" si="0"/>
        <v>0</v>
      </c>
      <c r="S111" s="63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</row>
    <row r="112" spans="3:35" ht="12.75">
      <c r="C112" s="3">
        <v>109</v>
      </c>
      <c r="D112" s="127" t="s">
        <v>548</v>
      </c>
      <c r="E112" s="127">
        <v>1963</v>
      </c>
      <c r="F112" s="128" t="s">
        <v>36</v>
      </c>
      <c r="G112" s="175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62">
        <f t="shared" si="0"/>
        <v>0</v>
      </c>
      <c r="S112" s="63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</row>
    <row r="113" spans="3:35" ht="12.75">
      <c r="C113" s="3">
        <v>110</v>
      </c>
      <c r="D113" s="127" t="s">
        <v>144</v>
      </c>
      <c r="E113" s="127">
        <v>1964</v>
      </c>
      <c r="F113" s="128" t="s">
        <v>474</v>
      </c>
      <c r="G113" s="176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62">
        <f t="shared" si="0"/>
        <v>0</v>
      </c>
      <c r="S113" s="63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</row>
    <row r="114" spans="3:35" ht="12.75">
      <c r="C114" s="3">
        <v>111</v>
      </c>
      <c r="D114" s="127" t="s">
        <v>218</v>
      </c>
      <c r="E114" s="127">
        <v>1966</v>
      </c>
      <c r="F114" s="128" t="s">
        <v>219</v>
      </c>
      <c r="G114" s="176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62">
        <f t="shared" si="0"/>
        <v>0</v>
      </c>
      <c r="S114" s="63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</row>
    <row r="115" spans="3:35" ht="12.75">
      <c r="C115" s="3">
        <v>112</v>
      </c>
      <c r="D115" s="127" t="s">
        <v>462</v>
      </c>
      <c r="E115" s="127">
        <v>1966</v>
      </c>
      <c r="F115" s="128" t="s">
        <v>508</v>
      </c>
      <c r="G115" s="175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62">
        <f t="shared" si="0"/>
        <v>0</v>
      </c>
      <c r="S115" s="63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</row>
    <row r="116" spans="3:35" ht="12.75">
      <c r="C116" s="3">
        <v>113</v>
      </c>
      <c r="D116" s="127" t="s">
        <v>537</v>
      </c>
      <c r="E116" s="127">
        <v>1968</v>
      </c>
      <c r="F116" s="128" t="s">
        <v>564</v>
      </c>
      <c r="G116" s="175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62">
        <f t="shared" si="0"/>
        <v>0</v>
      </c>
      <c r="S116" s="63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</row>
    <row r="117" spans="3:35" ht="12.75">
      <c r="C117" s="3">
        <v>114</v>
      </c>
      <c r="D117" s="127" t="s">
        <v>96</v>
      </c>
      <c r="E117" s="127">
        <v>1970</v>
      </c>
      <c r="F117" s="128" t="s">
        <v>20</v>
      </c>
      <c r="G117" s="175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62">
        <f aca="true" t="shared" si="3" ref="R117:R127">SUM(G117:Q117)</f>
        <v>0</v>
      </c>
      <c r="S117" s="63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</row>
    <row r="118" spans="3:35" ht="12.75">
      <c r="C118" s="3">
        <v>115</v>
      </c>
      <c r="D118" s="127" t="s">
        <v>24</v>
      </c>
      <c r="E118" s="127">
        <v>1971</v>
      </c>
      <c r="F118" s="128" t="s">
        <v>564</v>
      </c>
      <c r="G118" s="175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62">
        <f t="shared" si="3"/>
        <v>0</v>
      </c>
      <c r="S118" s="63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</row>
    <row r="119" spans="3:35" ht="12.75">
      <c r="C119" s="3">
        <v>116</v>
      </c>
      <c r="D119" s="127" t="s">
        <v>531</v>
      </c>
      <c r="E119" s="127">
        <v>1972</v>
      </c>
      <c r="F119" s="128" t="s">
        <v>20</v>
      </c>
      <c r="G119" s="176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62">
        <f t="shared" si="3"/>
        <v>0</v>
      </c>
      <c r="S119" s="63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</row>
    <row r="120" spans="3:35" ht="12.75">
      <c r="C120" s="3">
        <v>117</v>
      </c>
      <c r="D120" s="127" t="s">
        <v>66</v>
      </c>
      <c r="E120" s="127">
        <v>1973</v>
      </c>
      <c r="F120" s="128" t="s">
        <v>22</v>
      </c>
      <c r="G120" s="175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62">
        <f t="shared" si="3"/>
        <v>0</v>
      </c>
      <c r="S120" s="63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</row>
    <row r="121" spans="3:35" ht="12.75">
      <c r="C121" s="3">
        <v>118</v>
      </c>
      <c r="D121" s="127" t="s">
        <v>492</v>
      </c>
      <c r="E121" s="127">
        <v>1974</v>
      </c>
      <c r="F121" s="128" t="s">
        <v>20</v>
      </c>
      <c r="G121" s="175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62">
        <f t="shared" si="3"/>
        <v>0</v>
      </c>
      <c r="S121" s="63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</row>
    <row r="122" spans="3:35" ht="12.75">
      <c r="C122" s="3">
        <v>119</v>
      </c>
      <c r="D122" s="127" t="s">
        <v>565</v>
      </c>
      <c r="E122" s="127">
        <v>1980</v>
      </c>
      <c r="F122" s="128" t="s">
        <v>532</v>
      </c>
      <c r="G122" s="38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62">
        <f t="shared" si="3"/>
        <v>0</v>
      </c>
      <c r="S122" s="63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</row>
    <row r="123" spans="3:35" ht="12.75">
      <c r="C123" s="3">
        <v>120</v>
      </c>
      <c r="D123" s="127" t="s">
        <v>522</v>
      </c>
      <c r="E123" s="127">
        <v>1980</v>
      </c>
      <c r="F123" s="128" t="s">
        <v>508</v>
      </c>
      <c r="G123" s="175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62">
        <f t="shared" si="3"/>
        <v>0</v>
      </c>
      <c r="S123" s="63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</row>
    <row r="124" spans="3:35" ht="12.75">
      <c r="C124" s="3">
        <v>121</v>
      </c>
      <c r="D124" s="127" t="s">
        <v>217</v>
      </c>
      <c r="E124" s="127">
        <v>1981</v>
      </c>
      <c r="F124" s="128" t="s">
        <v>13</v>
      </c>
      <c r="G124" s="175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62">
        <f t="shared" si="3"/>
        <v>0</v>
      </c>
      <c r="S124" s="63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</row>
    <row r="125" spans="3:35" ht="12.75">
      <c r="C125" s="3">
        <v>122</v>
      </c>
      <c r="D125" s="127" t="s">
        <v>145</v>
      </c>
      <c r="E125" s="127">
        <v>1981</v>
      </c>
      <c r="F125" s="128" t="s">
        <v>13</v>
      </c>
      <c r="G125" s="175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62">
        <f t="shared" si="3"/>
        <v>0</v>
      </c>
      <c r="S125" s="63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</row>
    <row r="126" spans="3:35" ht="12.75">
      <c r="C126" s="3">
        <v>123</v>
      </c>
      <c r="D126" s="127" t="s">
        <v>249</v>
      </c>
      <c r="E126" s="127">
        <v>1981</v>
      </c>
      <c r="F126" s="128" t="s">
        <v>13</v>
      </c>
      <c r="G126" s="38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62">
        <f t="shared" si="3"/>
        <v>0</v>
      </c>
      <c r="S126" s="63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</row>
    <row r="127" spans="3:35" ht="12.75">
      <c r="C127" s="3">
        <v>124</v>
      </c>
      <c r="D127" s="127" t="s">
        <v>9</v>
      </c>
      <c r="E127" s="127">
        <v>1981</v>
      </c>
      <c r="F127" s="128" t="s">
        <v>8</v>
      </c>
      <c r="G127" s="175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62">
        <f t="shared" si="3"/>
        <v>0</v>
      </c>
      <c r="S127" s="63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</row>
    <row r="128" spans="3:35" ht="12.75">
      <c r="C128" s="3">
        <v>125</v>
      </c>
      <c r="D128" s="127" t="s">
        <v>11</v>
      </c>
      <c r="E128" s="127">
        <v>1982</v>
      </c>
      <c r="F128" s="128" t="s">
        <v>22</v>
      </c>
      <c r="G128" s="175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62">
        <f t="shared" si="0"/>
        <v>0</v>
      </c>
      <c r="S128" s="63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</row>
    <row r="129" spans="3:35" ht="12.75">
      <c r="C129" s="3">
        <v>126</v>
      </c>
      <c r="D129" s="127" t="s">
        <v>259</v>
      </c>
      <c r="E129" s="127">
        <v>1983</v>
      </c>
      <c r="F129" s="128" t="s">
        <v>532</v>
      </c>
      <c r="G129" s="175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62">
        <f t="shared" si="0"/>
        <v>0</v>
      </c>
      <c r="S129" s="63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</row>
    <row r="130" spans="3:35" ht="12.75">
      <c r="C130" s="3">
        <v>127</v>
      </c>
      <c r="D130" s="127" t="s">
        <v>68</v>
      </c>
      <c r="E130" s="127">
        <v>1983</v>
      </c>
      <c r="F130" s="128" t="s">
        <v>22</v>
      </c>
      <c r="G130" s="175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62">
        <f t="shared" si="0"/>
        <v>0</v>
      </c>
      <c r="S130" s="63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</row>
    <row r="131" spans="3:35" ht="12.75">
      <c r="C131" s="3">
        <v>128</v>
      </c>
      <c r="D131" s="127" t="s">
        <v>672</v>
      </c>
      <c r="E131" s="127">
        <v>1985</v>
      </c>
      <c r="F131" s="128" t="s">
        <v>8</v>
      </c>
      <c r="G131" s="175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62">
        <f t="shared" si="0"/>
        <v>0</v>
      </c>
      <c r="S131" s="63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</row>
    <row r="132" spans="3:35" ht="12.75">
      <c r="C132" s="3">
        <v>129</v>
      </c>
      <c r="D132" s="127" t="s">
        <v>512</v>
      </c>
      <c r="E132" s="127">
        <v>1986</v>
      </c>
      <c r="F132" s="128" t="s">
        <v>532</v>
      </c>
      <c r="G132" s="176"/>
      <c r="H132" s="177"/>
      <c r="I132" s="177"/>
      <c r="J132" s="177"/>
      <c r="K132" s="177"/>
      <c r="L132" s="177"/>
      <c r="M132" s="177"/>
      <c r="N132" s="177"/>
      <c r="O132" s="218"/>
      <c r="P132" s="218"/>
      <c r="Q132" s="177"/>
      <c r="R132" s="62">
        <f t="shared" si="0"/>
        <v>0</v>
      </c>
      <c r="S132" s="63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</row>
    <row r="133" spans="3:35" ht="12.75">
      <c r="C133" s="3">
        <v>130</v>
      </c>
      <c r="D133" s="127" t="s">
        <v>547</v>
      </c>
      <c r="E133" s="127">
        <v>1987</v>
      </c>
      <c r="F133" s="128" t="s">
        <v>585</v>
      </c>
      <c r="G133" s="176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62">
        <f t="shared" si="0"/>
        <v>0</v>
      </c>
      <c r="S133" s="63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</row>
    <row r="134" spans="3:35" ht="12.75">
      <c r="C134" s="3">
        <v>131</v>
      </c>
      <c r="D134" s="127" t="s">
        <v>432</v>
      </c>
      <c r="E134" s="127">
        <v>1988</v>
      </c>
      <c r="F134" s="128" t="s">
        <v>8</v>
      </c>
      <c r="G134" s="214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62">
        <f t="shared" si="0"/>
        <v>0</v>
      </c>
      <c r="S134" s="63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</row>
    <row r="135" spans="3:35" ht="12.75">
      <c r="C135" s="3">
        <v>132</v>
      </c>
      <c r="D135" s="127" t="s">
        <v>569</v>
      </c>
      <c r="E135" s="127">
        <v>1986</v>
      </c>
      <c r="F135" s="128" t="s">
        <v>585</v>
      </c>
      <c r="G135" s="176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62">
        <f>SUM(G135:Q135)</f>
        <v>0</v>
      </c>
      <c r="S135" s="63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</row>
    <row r="136" spans="3:35" ht="12.75">
      <c r="C136" s="3">
        <v>133</v>
      </c>
      <c r="D136" s="127" t="s">
        <v>47</v>
      </c>
      <c r="E136" s="127">
        <v>1985</v>
      </c>
      <c r="F136" s="128" t="s">
        <v>8</v>
      </c>
      <c r="G136" s="175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62">
        <f>SUM(G136:Q136)</f>
        <v>0</v>
      </c>
      <c r="S136" s="63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</row>
    <row r="137" spans="4:19" ht="12.75">
      <c r="D137" s="185"/>
      <c r="E137" s="185"/>
      <c r="F137" s="185"/>
      <c r="R137" s="185"/>
      <c r="S137" s="185"/>
    </row>
    <row r="138" spans="4:19" ht="12.75">
      <c r="D138" s="185"/>
      <c r="E138" s="185"/>
      <c r="F138" s="185"/>
      <c r="R138" s="185"/>
      <c r="S138" s="185"/>
    </row>
    <row r="139" spans="4:19" ht="12.75">
      <c r="D139" s="185"/>
      <c r="E139" s="185"/>
      <c r="F139" s="185"/>
      <c r="R139" s="185"/>
      <c r="S139" s="185"/>
    </row>
    <row r="140" spans="4:19" ht="12.75">
      <c r="D140" s="185"/>
      <c r="E140" s="185"/>
      <c r="F140" s="185"/>
      <c r="R140" s="185"/>
      <c r="S140" s="185"/>
    </row>
    <row r="141" spans="4:19" ht="12.75">
      <c r="D141" s="185"/>
      <c r="E141" s="185"/>
      <c r="F141" s="185"/>
      <c r="R141" s="185"/>
      <c r="S141" s="185"/>
    </row>
    <row r="142" spans="4:19" ht="12.75">
      <c r="D142" s="185"/>
      <c r="E142" s="185"/>
      <c r="F142" s="185"/>
      <c r="R142" s="185"/>
      <c r="S142" s="185"/>
    </row>
    <row r="143" spans="4:19" ht="12.75">
      <c r="D143" s="185"/>
      <c r="E143" s="185"/>
      <c r="F143" s="185"/>
      <c r="R143" s="185"/>
      <c r="S143" s="185"/>
    </row>
    <row r="144" spans="4:19" ht="12.75">
      <c r="D144" s="185"/>
      <c r="E144" s="185"/>
      <c r="F144" s="185"/>
      <c r="R144" s="185"/>
      <c r="S144" s="185"/>
    </row>
    <row r="145" spans="4:19" ht="12.75">
      <c r="D145" s="185"/>
      <c r="E145" s="185"/>
      <c r="F145" s="185"/>
      <c r="R145" s="185"/>
      <c r="S145" s="185"/>
    </row>
    <row r="146" spans="4:19" ht="12.75">
      <c r="D146" s="185"/>
      <c r="E146" s="185"/>
      <c r="F146" s="185"/>
      <c r="R146" s="185"/>
      <c r="S146" s="185"/>
    </row>
    <row r="147" spans="4:19" ht="12.75">
      <c r="D147" s="185"/>
      <c r="E147" s="185"/>
      <c r="F147" s="185"/>
      <c r="R147" s="185"/>
      <c r="S147" s="185"/>
    </row>
    <row r="148" spans="4:19" ht="12.75">
      <c r="D148" s="185"/>
      <c r="E148" s="185"/>
      <c r="F148" s="185"/>
      <c r="R148" s="185"/>
      <c r="S148" s="185"/>
    </row>
    <row r="149" spans="4:19" ht="12.75">
      <c r="D149" s="185"/>
      <c r="E149" s="185"/>
      <c r="F149" s="185"/>
      <c r="R149" s="185"/>
      <c r="S149" s="185"/>
    </row>
    <row r="150" spans="4:19" ht="12.75">
      <c r="D150" s="185"/>
      <c r="E150" s="185"/>
      <c r="F150" s="185"/>
      <c r="R150" s="185"/>
      <c r="S150" s="185"/>
    </row>
    <row r="151" spans="4:19" ht="12.75">
      <c r="D151" s="185"/>
      <c r="E151" s="185"/>
      <c r="F151" s="185"/>
      <c r="R151" s="185"/>
      <c r="S151" s="185"/>
    </row>
    <row r="152" spans="4:19" ht="12.75">
      <c r="D152" s="185"/>
      <c r="E152" s="185"/>
      <c r="F152" s="185"/>
      <c r="R152" s="185"/>
      <c r="S152" s="185"/>
    </row>
    <row r="153" spans="4:19" ht="12.75">
      <c r="D153" s="185"/>
      <c r="E153" s="185"/>
      <c r="F153" s="185"/>
      <c r="R153" s="185"/>
      <c r="S153" s="185"/>
    </row>
    <row r="154" spans="4:19" ht="12.75">
      <c r="D154" s="185"/>
      <c r="E154" s="185"/>
      <c r="F154" s="185"/>
      <c r="R154" s="185"/>
      <c r="S154" s="185"/>
    </row>
    <row r="155" spans="4:19" ht="12.75">
      <c r="D155" s="185"/>
      <c r="E155" s="185"/>
      <c r="F155" s="185"/>
      <c r="R155" s="185"/>
      <c r="S155" s="185"/>
    </row>
    <row r="156" spans="4:19" ht="12.75">
      <c r="D156" s="185"/>
      <c r="E156" s="185"/>
      <c r="F156" s="185"/>
      <c r="R156" s="185"/>
      <c r="S156" s="185"/>
    </row>
    <row r="157" spans="4:19" ht="12.75">
      <c r="D157" s="185"/>
      <c r="E157" s="185"/>
      <c r="F157" s="185"/>
      <c r="R157" s="185"/>
      <c r="S157" s="185"/>
    </row>
    <row r="158" spans="4:19" ht="12.75">
      <c r="D158" s="185"/>
      <c r="E158" s="185"/>
      <c r="F158" s="185"/>
      <c r="R158" s="185"/>
      <c r="S158" s="185"/>
    </row>
    <row r="159" spans="4:19" ht="12.75">
      <c r="D159" s="185"/>
      <c r="E159" s="185"/>
      <c r="F159" s="185"/>
      <c r="R159" s="185"/>
      <c r="S159" s="185"/>
    </row>
    <row r="160" spans="4:19" ht="12.75">
      <c r="D160" s="185"/>
      <c r="E160" s="185"/>
      <c r="F160" s="185"/>
      <c r="R160" s="185"/>
      <c r="S160" s="185"/>
    </row>
    <row r="161" spans="4:19" ht="12.75">
      <c r="D161" s="185"/>
      <c r="E161" s="185"/>
      <c r="F161" s="185"/>
      <c r="R161" s="185"/>
      <c r="S161" s="185"/>
    </row>
    <row r="162" spans="4:19" ht="12.75">
      <c r="D162" s="185"/>
      <c r="E162" s="185"/>
      <c r="F162" s="185"/>
      <c r="R162" s="185"/>
      <c r="S162" s="185"/>
    </row>
    <row r="163" spans="4:19" ht="12.75">
      <c r="D163" s="185"/>
      <c r="E163" s="185"/>
      <c r="F163" s="185"/>
      <c r="R163" s="185"/>
      <c r="S163" s="185"/>
    </row>
    <row r="164" spans="4:19" ht="12.75">
      <c r="D164" s="185"/>
      <c r="E164" s="185"/>
      <c r="F164" s="185"/>
      <c r="R164" s="185"/>
      <c r="S164" s="185"/>
    </row>
    <row r="165" spans="4:19" ht="12.75">
      <c r="D165" s="185"/>
      <c r="E165" s="185"/>
      <c r="F165" s="185"/>
      <c r="R165" s="185"/>
      <c r="S165" s="185"/>
    </row>
    <row r="166" spans="4:19" ht="12.75">
      <c r="D166" s="185"/>
      <c r="E166" s="185"/>
      <c r="F166" s="185"/>
      <c r="R166" s="185"/>
      <c r="S166" s="185"/>
    </row>
    <row r="167" spans="4:19" ht="12.75">
      <c r="D167" s="185"/>
      <c r="E167" s="185"/>
      <c r="F167" s="185"/>
      <c r="R167" s="185"/>
      <c r="S167" s="185"/>
    </row>
    <row r="168" spans="4:19" ht="12.75">
      <c r="D168" s="185"/>
      <c r="E168" s="185"/>
      <c r="F168" s="185"/>
      <c r="R168" s="185"/>
      <c r="S168" s="185"/>
    </row>
    <row r="169" spans="4:19" ht="12.75">
      <c r="D169" s="185"/>
      <c r="E169" s="185"/>
      <c r="F169" s="185"/>
      <c r="R169" s="185"/>
      <c r="S169" s="185"/>
    </row>
    <row r="170" spans="4:19" ht="12.75">
      <c r="D170" s="185"/>
      <c r="E170" s="185"/>
      <c r="F170" s="185"/>
      <c r="R170" s="185"/>
      <c r="S170" s="185"/>
    </row>
    <row r="171" spans="4:19" ht="12.75">
      <c r="D171" s="185"/>
      <c r="E171" s="185"/>
      <c r="F171" s="185"/>
      <c r="R171" s="185"/>
      <c r="S171" s="185"/>
    </row>
    <row r="172" spans="4:19" ht="12.75">
      <c r="D172" s="185"/>
      <c r="E172" s="185"/>
      <c r="F172" s="185"/>
      <c r="R172" s="185"/>
      <c r="S172" s="185"/>
    </row>
    <row r="173" spans="4:19" ht="12.75">
      <c r="D173" s="185"/>
      <c r="E173" s="185"/>
      <c r="F173" s="185"/>
      <c r="R173" s="185"/>
      <c r="S173" s="185"/>
    </row>
    <row r="174" spans="4:19" ht="12.75">
      <c r="D174" s="185"/>
      <c r="E174" s="185"/>
      <c r="F174" s="185"/>
      <c r="R174" s="185"/>
      <c r="S174" s="185"/>
    </row>
    <row r="175" spans="4:19" ht="12.75">
      <c r="D175" s="185"/>
      <c r="E175" s="185"/>
      <c r="F175" s="185"/>
      <c r="R175" s="185"/>
      <c r="S175" s="185"/>
    </row>
    <row r="176" spans="4:19" ht="12.75">
      <c r="D176" s="185"/>
      <c r="E176" s="185"/>
      <c r="F176" s="185"/>
      <c r="R176" s="185"/>
      <c r="S176" s="185"/>
    </row>
    <row r="177" spans="4:19" ht="12.75">
      <c r="D177" s="185"/>
      <c r="E177" s="185"/>
      <c r="F177" s="185"/>
      <c r="R177" s="185"/>
      <c r="S177" s="185"/>
    </row>
    <row r="178" spans="4:19" ht="12.75">
      <c r="D178" s="185"/>
      <c r="E178" s="185"/>
      <c r="F178" s="185"/>
      <c r="R178" s="185"/>
      <c r="S178" s="185"/>
    </row>
    <row r="179" spans="4:19" ht="12.75">
      <c r="D179" s="185"/>
      <c r="E179" s="185"/>
      <c r="F179" s="185"/>
      <c r="R179" s="185"/>
      <c r="S179" s="185"/>
    </row>
    <row r="180" spans="4:19" ht="12.75">
      <c r="D180" s="185"/>
      <c r="E180" s="185"/>
      <c r="F180" s="185"/>
      <c r="R180" s="185"/>
      <c r="S180" s="185"/>
    </row>
    <row r="181" spans="4:19" ht="12.75">
      <c r="D181" s="185"/>
      <c r="E181" s="185"/>
      <c r="F181" s="185"/>
      <c r="R181" s="185"/>
      <c r="S181" s="185"/>
    </row>
    <row r="182" spans="4:19" ht="12.75">
      <c r="D182" s="185"/>
      <c r="E182" s="185"/>
      <c r="F182" s="185"/>
      <c r="R182" s="185"/>
      <c r="S182" s="185"/>
    </row>
    <row r="183" spans="4:19" ht="12.75">
      <c r="D183" s="185"/>
      <c r="E183" s="185"/>
      <c r="F183" s="185"/>
      <c r="R183" s="185"/>
      <c r="S183" s="185"/>
    </row>
    <row r="184" spans="4:19" ht="12.75">
      <c r="D184" s="185"/>
      <c r="E184" s="185"/>
      <c r="F184" s="185"/>
      <c r="R184" s="185"/>
      <c r="S184" s="185"/>
    </row>
    <row r="185" spans="4:19" ht="12.75">
      <c r="D185" s="185"/>
      <c r="E185" s="185"/>
      <c r="F185" s="185"/>
      <c r="R185" s="185"/>
      <c r="S185" s="185"/>
    </row>
    <row r="186" spans="4:19" ht="12.75">
      <c r="D186" s="185"/>
      <c r="E186" s="185"/>
      <c r="F186" s="185"/>
      <c r="R186" s="185"/>
      <c r="S186" s="185"/>
    </row>
    <row r="187" spans="4:19" ht="12.75">
      <c r="D187" s="185"/>
      <c r="E187" s="185"/>
      <c r="F187" s="185"/>
      <c r="R187" s="185"/>
      <c r="S187" s="185"/>
    </row>
    <row r="188" spans="4:19" ht="12.75">
      <c r="D188" s="185"/>
      <c r="E188" s="185"/>
      <c r="F188" s="185"/>
      <c r="R188" s="185"/>
      <c r="S188" s="185"/>
    </row>
    <row r="189" spans="4:19" ht="12.75">
      <c r="D189" s="185"/>
      <c r="E189" s="185"/>
      <c r="F189" s="185"/>
      <c r="R189" s="185"/>
      <c r="S189" s="185"/>
    </row>
    <row r="190" spans="4:19" ht="12.75">
      <c r="D190" s="185"/>
      <c r="E190" s="185"/>
      <c r="F190" s="185"/>
      <c r="R190" s="185"/>
      <c r="S190" s="185"/>
    </row>
    <row r="191" spans="4:19" ht="12.75">
      <c r="D191" s="185"/>
      <c r="E191" s="185"/>
      <c r="F191" s="185"/>
      <c r="R191" s="185"/>
      <c r="S191" s="185"/>
    </row>
    <row r="192" spans="4:19" ht="12.75">
      <c r="D192" s="185"/>
      <c r="E192" s="185"/>
      <c r="F192" s="185"/>
      <c r="R192" s="185"/>
      <c r="S192" s="185"/>
    </row>
    <row r="193" spans="4:19" ht="12.75">
      <c r="D193" s="185"/>
      <c r="E193" s="185"/>
      <c r="F193" s="185"/>
      <c r="R193" s="185"/>
      <c r="S193" s="185"/>
    </row>
    <row r="194" spans="4:19" ht="12.75">
      <c r="D194" s="185"/>
      <c r="E194" s="185"/>
      <c r="F194" s="185"/>
      <c r="R194" s="185"/>
      <c r="S194" s="185"/>
    </row>
    <row r="195" spans="4:19" ht="12.75">
      <c r="D195" s="185"/>
      <c r="E195" s="185"/>
      <c r="F195" s="185"/>
      <c r="R195" s="185"/>
      <c r="S195" s="185"/>
    </row>
    <row r="196" spans="4:19" ht="12.75">
      <c r="D196" s="185"/>
      <c r="E196" s="185"/>
      <c r="F196" s="185"/>
      <c r="R196" s="185"/>
      <c r="S196" s="185"/>
    </row>
    <row r="197" spans="4:19" ht="12.75">
      <c r="D197" s="185"/>
      <c r="E197" s="185"/>
      <c r="F197" s="185"/>
      <c r="R197" s="185"/>
      <c r="S197" s="185"/>
    </row>
    <row r="198" spans="4:19" ht="12.75">
      <c r="D198" s="185"/>
      <c r="E198" s="185"/>
      <c r="F198" s="185"/>
      <c r="R198" s="185"/>
      <c r="S198" s="185"/>
    </row>
    <row r="199" spans="4:19" ht="12.75">
      <c r="D199" s="185"/>
      <c r="E199" s="185"/>
      <c r="F199" s="185"/>
      <c r="R199" s="185"/>
      <c r="S199" s="185"/>
    </row>
    <row r="200" spans="4:19" ht="12.75">
      <c r="D200" s="185"/>
      <c r="E200" s="185"/>
      <c r="F200" s="185"/>
      <c r="R200" s="185"/>
      <c r="S200" s="185"/>
    </row>
    <row r="201" spans="4:19" ht="12.75">
      <c r="D201" s="185"/>
      <c r="E201" s="185"/>
      <c r="F201" s="185"/>
      <c r="R201" s="185"/>
      <c r="S201" s="185"/>
    </row>
    <row r="202" spans="4:19" ht="12.75">
      <c r="D202" s="185"/>
      <c r="E202" s="185"/>
      <c r="F202" s="185"/>
      <c r="R202" s="185"/>
      <c r="S202" s="185"/>
    </row>
    <row r="203" spans="4:19" ht="12.75">
      <c r="D203" s="185"/>
      <c r="E203" s="185"/>
      <c r="F203" s="185"/>
      <c r="R203" s="185"/>
      <c r="S203" s="185"/>
    </row>
    <row r="204" spans="4:19" ht="12.75">
      <c r="D204" s="185"/>
      <c r="E204" s="185"/>
      <c r="F204" s="185"/>
      <c r="R204" s="185"/>
      <c r="S204" s="185"/>
    </row>
    <row r="205" spans="4:19" ht="12.75">
      <c r="D205" s="185"/>
      <c r="E205" s="185"/>
      <c r="F205" s="185"/>
      <c r="R205" s="185"/>
      <c r="S205" s="185"/>
    </row>
    <row r="206" spans="4:19" ht="12.75">
      <c r="D206" s="185"/>
      <c r="E206" s="185"/>
      <c r="F206" s="185"/>
      <c r="R206" s="185"/>
      <c r="S206" s="185"/>
    </row>
    <row r="207" spans="4:19" ht="12.75">
      <c r="D207" s="185"/>
      <c r="E207" s="185"/>
      <c r="F207" s="185"/>
      <c r="R207" s="185"/>
      <c r="S207" s="185"/>
    </row>
    <row r="208" spans="4:19" ht="12.75">
      <c r="D208" s="185"/>
      <c r="E208" s="185"/>
      <c r="F208" s="185"/>
      <c r="R208" s="185"/>
      <c r="S208" s="185"/>
    </row>
    <row r="209" spans="4:19" ht="12.75">
      <c r="D209" s="185"/>
      <c r="E209" s="185"/>
      <c r="F209" s="185"/>
      <c r="R209" s="185"/>
      <c r="S209" s="185"/>
    </row>
    <row r="210" spans="4:19" ht="12.75">
      <c r="D210" s="185"/>
      <c r="E210" s="185"/>
      <c r="F210" s="185"/>
      <c r="R210" s="185"/>
      <c r="S210" s="185"/>
    </row>
    <row r="211" spans="4:19" ht="12.75">
      <c r="D211" s="185"/>
      <c r="E211" s="185"/>
      <c r="F211" s="185"/>
      <c r="R211" s="185"/>
      <c r="S211" s="185"/>
    </row>
    <row r="212" spans="4:19" ht="12.75">
      <c r="D212" s="185"/>
      <c r="E212" s="185"/>
      <c r="F212" s="185"/>
      <c r="R212" s="185"/>
      <c r="S212" s="185"/>
    </row>
    <row r="213" spans="4:19" ht="12.75">
      <c r="D213" s="185"/>
      <c r="E213" s="185"/>
      <c r="F213" s="185"/>
      <c r="R213" s="185"/>
      <c r="S213" s="185"/>
    </row>
    <row r="214" spans="4:19" ht="12.75">
      <c r="D214" s="185"/>
      <c r="E214" s="185"/>
      <c r="F214" s="185"/>
      <c r="R214" s="185"/>
      <c r="S214" s="185"/>
    </row>
    <row r="215" spans="4:19" ht="12.75">
      <c r="D215" s="185"/>
      <c r="E215" s="185"/>
      <c r="F215" s="185"/>
      <c r="R215" s="185"/>
      <c r="S215" s="185"/>
    </row>
    <row r="216" spans="4:19" ht="12.75">
      <c r="D216" s="185"/>
      <c r="E216" s="185"/>
      <c r="F216" s="185"/>
      <c r="R216" s="185"/>
      <c r="S216" s="185"/>
    </row>
    <row r="217" spans="4:19" ht="12.75">
      <c r="D217" s="185"/>
      <c r="E217" s="185"/>
      <c r="F217" s="185"/>
      <c r="R217" s="185"/>
      <c r="S217" s="185"/>
    </row>
    <row r="218" spans="4:19" ht="12.75">
      <c r="D218" s="185"/>
      <c r="E218" s="185"/>
      <c r="F218" s="185"/>
      <c r="R218" s="185"/>
      <c r="S218" s="185"/>
    </row>
    <row r="219" spans="4:19" ht="12.75">
      <c r="D219" s="185"/>
      <c r="E219" s="185"/>
      <c r="F219" s="185"/>
      <c r="R219" s="185"/>
      <c r="S219" s="185"/>
    </row>
    <row r="220" spans="4:19" ht="12.75">
      <c r="D220" s="185"/>
      <c r="E220" s="185"/>
      <c r="F220" s="185"/>
      <c r="R220" s="185"/>
      <c r="S220" s="185"/>
    </row>
    <row r="221" spans="4:19" ht="12.75">
      <c r="D221" s="185"/>
      <c r="E221" s="185"/>
      <c r="F221" s="185"/>
      <c r="R221" s="185"/>
      <c r="S221" s="185"/>
    </row>
    <row r="222" spans="4:19" ht="12.75">
      <c r="D222" s="185"/>
      <c r="E222" s="185"/>
      <c r="F222" s="185"/>
      <c r="R222" s="185"/>
      <c r="S222" s="185"/>
    </row>
    <row r="223" spans="4:19" ht="12.75">
      <c r="D223" s="185"/>
      <c r="E223" s="185"/>
      <c r="F223" s="185"/>
      <c r="R223" s="185"/>
      <c r="S223" s="185"/>
    </row>
    <row r="224" spans="4:19" ht="12.75">
      <c r="D224" s="185"/>
      <c r="E224" s="185"/>
      <c r="F224" s="185"/>
      <c r="R224" s="185"/>
      <c r="S224" s="185"/>
    </row>
    <row r="225" spans="4:19" ht="12.75">
      <c r="D225" s="185"/>
      <c r="E225" s="185"/>
      <c r="F225" s="185"/>
      <c r="R225" s="185"/>
      <c r="S225" s="185"/>
    </row>
    <row r="226" spans="4:19" ht="12.75">
      <c r="D226" s="185"/>
      <c r="E226" s="185"/>
      <c r="F226" s="185"/>
      <c r="R226" s="185"/>
      <c r="S226" s="185"/>
    </row>
    <row r="227" spans="4:19" ht="12.75">
      <c r="D227" s="185"/>
      <c r="E227" s="185"/>
      <c r="F227" s="185"/>
      <c r="R227" s="185"/>
      <c r="S227" s="185"/>
    </row>
    <row r="228" spans="4:19" ht="12.75">
      <c r="D228" s="185"/>
      <c r="E228" s="185"/>
      <c r="F228" s="185"/>
      <c r="R228" s="185"/>
      <c r="S228" s="185"/>
    </row>
    <row r="229" spans="4:19" ht="12.75">
      <c r="D229" s="185"/>
      <c r="E229" s="185"/>
      <c r="F229" s="185"/>
      <c r="R229" s="185"/>
      <c r="S229" s="185"/>
    </row>
    <row r="230" spans="4:19" ht="12.75">
      <c r="D230" s="185"/>
      <c r="E230" s="185"/>
      <c r="F230" s="185"/>
      <c r="R230" s="185"/>
      <c r="S230" s="185"/>
    </row>
    <row r="231" spans="4:19" ht="12.75">
      <c r="D231" s="185"/>
      <c r="E231" s="185"/>
      <c r="F231" s="185"/>
      <c r="R231" s="185"/>
      <c r="S231" s="185"/>
    </row>
    <row r="232" spans="4:19" ht="12.75">
      <c r="D232" s="185"/>
      <c r="E232" s="185"/>
      <c r="F232" s="185"/>
      <c r="R232" s="185"/>
      <c r="S232" s="185"/>
    </row>
    <row r="233" spans="4:19" ht="12.75">
      <c r="D233" s="185"/>
      <c r="E233" s="185"/>
      <c r="F233" s="185"/>
      <c r="R233" s="185"/>
      <c r="S233" s="185"/>
    </row>
    <row r="234" spans="4:19" ht="12.75">
      <c r="D234" s="185"/>
      <c r="E234" s="185"/>
      <c r="F234" s="185"/>
      <c r="R234" s="185"/>
      <c r="S234" s="185"/>
    </row>
    <row r="235" spans="4:19" ht="12.75">
      <c r="D235" s="185"/>
      <c r="E235" s="185"/>
      <c r="F235" s="185"/>
      <c r="R235" s="185"/>
      <c r="S235" s="185"/>
    </row>
    <row r="236" spans="4:19" ht="12.75">
      <c r="D236" s="185"/>
      <c r="E236" s="185"/>
      <c r="F236" s="185"/>
      <c r="R236" s="185"/>
      <c r="S236" s="185"/>
    </row>
    <row r="237" spans="4:19" ht="12.75">
      <c r="D237" s="185"/>
      <c r="E237" s="185"/>
      <c r="F237" s="185"/>
      <c r="R237" s="185"/>
      <c r="S237" s="185"/>
    </row>
    <row r="238" spans="4:19" ht="12.75">
      <c r="D238" s="185"/>
      <c r="E238" s="185"/>
      <c r="F238" s="185"/>
      <c r="R238" s="185"/>
      <c r="S238" s="185"/>
    </row>
    <row r="239" spans="4:19" ht="12.75">
      <c r="D239" s="185"/>
      <c r="E239" s="185"/>
      <c r="F239" s="185"/>
      <c r="R239" s="185"/>
      <c r="S239" s="185"/>
    </row>
    <row r="240" spans="4:19" ht="12.75">
      <c r="D240" s="185"/>
      <c r="E240" s="185"/>
      <c r="F240" s="185"/>
      <c r="R240" s="185"/>
      <c r="S240" s="185"/>
    </row>
    <row r="241" spans="4:19" ht="12.75">
      <c r="D241" s="185"/>
      <c r="E241" s="185"/>
      <c r="F241" s="185"/>
      <c r="R241" s="185"/>
      <c r="S241" s="185"/>
    </row>
    <row r="242" spans="4:19" ht="12.75">
      <c r="D242" s="185"/>
      <c r="E242" s="185"/>
      <c r="F242" s="185"/>
      <c r="R242" s="185"/>
      <c r="S242" s="185"/>
    </row>
    <row r="243" spans="4:19" ht="12.75">
      <c r="D243" s="185"/>
      <c r="E243" s="185"/>
      <c r="F243" s="185"/>
      <c r="R243" s="185"/>
      <c r="S243" s="185"/>
    </row>
    <row r="244" spans="4:19" ht="12.75">
      <c r="D244" s="185"/>
      <c r="E244" s="185"/>
      <c r="F244" s="185"/>
      <c r="R244" s="185"/>
      <c r="S244" s="185"/>
    </row>
    <row r="245" spans="4:19" ht="12.75">
      <c r="D245" s="185"/>
      <c r="E245" s="185"/>
      <c r="F245" s="185"/>
      <c r="R245" s="185"/>
      <c r="S245" s="185"/>
    </row>
    <row r="246" spans="4:19" ht="12.75">
      <c r="D246" s="185"/>
      <c r="E246" s="185"/>
      <c r="F246" s="185"/>
      <c r="R246" s="185"/>
      <c r="S246" s="185"/>
    </row>
    <row r="247" spans="4:19" ht="12.75">
      <c r="D247" s="185"/>
      <c r="E247" s="185"/>
      <c r="F247" s="185"/>
      <c r="R247" s="185"/>
      <c r="S247" s="185"/>
    </row>
    <row r="248" spans="4:19" ht="12.75">
      <c r="D248" s="185"/>
      <c r="E248" s="185"/>
      <c r="F248" s="185"/>
      <c r="R248" s="185"/>
      <c r="S248" s="185"/>
    </row>
    <row r="249" spans="4:19" ht="12.75">
      <c r="D249" s="185"/>
      <c r="E249" s="185"/>
      <c r="F249" s="185"/>
      <c r="R249" s="185"/>
      <c r="S249" s="185"/>
    </row>
    <row r="250" spans="4:19" ht="12.75">
      <c r="D250" s="185"/>
      <c r="E250" s="185"/>
      <c r="F250" s="185"/>
      <c r="R250" s="185"/>
      <c r="S250" s="185"/>
    </row>
    <row r="251" spans="4:19" ht="12.75">
      <c r="D251" s="185"/>
      <c r="E251" s="185"/>
      <c r="F251" s="185"/>
      <c r="R251" s="185"/>
      <c r="S251" s="185"/>
    </row>
    <row r="252" spans="4:19" ht="12.75">
      <c r="D252" s="185"/>
      <c r="E252" s="185"/>
      <c r="F252" s="185"/>
      <c r="R252" s="185"/>
      <c r="S252" s="185"/>
    </row>
    <row r="253" spans="4:19" ht="12.75">
      <c r="D253" s="185"/>
      <c r="E253" s="185"/>
      <c r="F253" s="185"/>
      <c r="R253" s="185"/>
      <c r="S253" s="185"/>
    </row>
    <row r="254" spans="4:19" ht="12.75">
      <c r="D254" s="185"/>
      <c r="E254" s="185"/>
      <c r="F254" s="185"/>
      <c r="R254" s="185"/>
      <c r="S254" s="185"/>
    </row>
    <row r="255" spans="4:19" ht="12.75">
      <c r="D255" s="185"/>
      <c r="E255" s="185"/>
      <c r="F255" s="185"/>
      <c r="R255" s="185"/>
      <c r="S255" s="185"/>
    </row>
    <row r="256" spans="4:19" ht="12.75">
      <c r="D256" s="185"/>
      <c r="E256" s="185"/>
      <c r="F256" s="185"/>
      <c r="R256" s="185"/>
      <c r="S256" s="185"/>
    </row>
    <row r="257" spans="4:19" ht="12.75">
      <c r="D257" s="185"/>
      <c r="E257" s="185"/>
      <c r="F257" s="185"/>
      <c r="R257" s="185"/>
      <c r="S257" s="185"/>
    </row>
    <row r="258" spans="4:19" ht="12.75">
      <c r="D258" s="185"/>
      <c r="E258" s="185"/>
      <c r="F258" s="185"/>
      <c r="R258" s="185"/>
      <c r="S258" s="185"/>
    </row>
    <row r="259" spans="4:19" ht="12.75">
      <c r="D259" s="185"/>
      <c r="E259" s="185"/>
      <c r="F259" s="185"/>
      <c r="R259" s="185"/>
      <c r="S259" s="185"/>
    </row>
    <row r="260" spans="4:19" ht="12.75">
      <c r="D260" s="185"/>
      <c r="E260" s="185"/>
      <c r="F260" s="185"/>
      <c r="R260" s="185"/>
      <c r="S260" s="185"/>
    </row>
    <row r="261" spans="4:19" ht="12.75">
      <c r="D261" s="185"/>
      <c r="E261" s="185"/>
      <c r="F261" s="185"/>
      <c r="R261" s="185"/>
      <c r="S261" s="185"/>
    </row>
    <row r="262" spans="4:19" ht="12.75">
      <c r="D262" s="185"/>
      <c r="E262" s="185"/>
      <c r="F262" s="185"/>
      <c r="R262" s="185"/>
      <c r="S262" s="185"/>
    </row>
    <row r="263" spans="4:19" ht="12.75">
      <c r="D263" s="185"/>
      <c r="E263" s="185"/>
      <c r="F263" s="185"/>
      <c r="R263" s="185"/>
      <c r="S263" s="185"/>
    </row>
    <row r="264" spans="4:19" ht="12.75">
      <c r="D264" s="185"/>
      <c r="E264" s="185"/>
      <c r="F264" s="185"/>
      <c r="R264" s="185"/>
      <c r="S264" s="185"/>
    </row>
    <row r="265" spans="4:19" ht="12.75">
      <c r="D265" s="185"/>
      <c r="E265" s="185"/>
      <c r="F265" s="185"/>
      <c r="R265" s="185"/>
      <c r="S265" s="185"/>
    </row>
    <row r="266" spans="4:19" ht="12.75">
      <c r="D266" s="185"/>
      <c r="E266" s="185"/>
      <c r="F266" s="185"/>
      <c r="R266" s="185"/>
      <c r="S266" s="185"/>
    </row>
    <row r="267" spans="4:19" ht="12.75">
      <c r="D267" s="185"/>
      <c r="E267" s="185"/>
      <c r="F267" s="185"/>
      <c r="R267" s="185"/>
      <c r="S267" s="185"/>
    </row>
    <row r="268" spans="4:19" ht="12.75">
      <c r="D268" s="185"/>
      <c r="E268" s="185"/>
      <c r="F268" s="185"/>
      <c r="R268" s="185"/>
      <c r="S268" s="185"/>
    </row>
    <row r="269" spans="4:19" ht="12.75">
      <c r="D269" s="185"/>
      <c r="E269" s="185"/>
      <c r="F269" s="185"/>
      <c r="R269" s="185"/>
      <c r="S269" s="185"/>
    </row>
    <row r="270" spans="4:19" ht="12.75">
      <c r="D270" s="185"/>
      <c r="E270" s="185"/>
      <c r="F270" s="185"/>
      <c r="R270" s="185"/>
      <c r="S270" s="185"/>
    </row>
    <row r="271" spans="4:19" ht="12.75">
      <c r="D271" s="185"/>
      <c r="E271" s="185"/>
      <c r="F271" s="185"/>
      <c r="R271" s="185"/>
      <c r="S271" s="185"/>
    </row>
    <row r="272" spans="4:19" ht="12.75">
      <c r="D272" s="185"/>
      <c r="E272" s="185"/>
      <c r="F272" s="185"/>
      <c r="R272" s="185"/>
      <c r="S272" s="185"/>
    </row>
    <row r="273" spans="4:19" ht="12.75">
      <c r="D273" s="185"/>
      <c r="E273" s="185"/>
      <c r="F273" s="185"/>
      <c r="R273" s="185"/>
      <c r="S273" s="185"/>
    </row>
    <row r="274" spans="4:19" ht="12.75">
      <c r="D274" s="185"/>
      <c r="E274" s="185"/>
      <c r="F274" s="185"/>
      <c r="R274" s="185"/>
      <c r="S274" s="185"/>
    </row>
    <row r="275" spans="4:19" ht="12.75">
      <c r="D275" s="185"/>
      <c r="E275" s="185"/>
      <c r="F275" s="185"/>
      <c r="R275" s="185"/>
      <c r="S275" s="185"/>
    </row>
    <row r="276" spans="4:19" ht="12.75">
      <c r="D276" s="185"/>
      <c r="E276" s="185"/>
      <c r="F276" s="185"/>
      <c r="R276" s="185"/>
      <c r="S276" s="185"/>
    </row>
    <row r="277" spans="4:19" ht="12.75">
      <c r="D277" s="185"/>
      <c r="E277" s="185"/>
      <c r="F277" s="185"/>
      <c r="R277" s="185"/>
      <c r="S277" s="185"/>
    </row>
    <row r="278" spans="4:19" ht="12.75">
      <c r="D278" s="185"/>
      <c r="E278" s="185"/>
      <c r="F278" s="185"/>
      <c r="R278" s="185"/>
      <c r="S278" s="185"/>
    </row>
    <row r="279" spans="4:19" ht="12.75">
      <c r="D279" s="185"/>
      <c r="E279" s="185"/>
      <c r="F279" s="185"/>
      <c r="R279" s="185"/>
      <c r="S279" s="185"/>
    </row>
    <row r="280" spans="4:19" ht="12.75">
      <c r="D280" s="185"/>
      <c r="E280" s="185"/>
      <c r="F280" s="185"/>
      <c r="R280" s="185"/>
      <c r="S280" s="185"/>
    </row>
    <row r="281" spans="4:19" ht="12.75">
      <c r="D281" s="185"/>
      <c r="E281" s="185"/>
      <c r="F281" s="185"/>
      <c r="R281" s="185"/>
      <c r="S281" s="185"/>
    </row>
    <row r="282" spans="4:19" ht="12.75">
      <c r="D282" s="185"/>
      <c r="E282" s="185"/>
      <c r="F282" s="185"/>
      <c r="R282" s="185"/>
      <c r="S282" s="185"/>
    </row>
    <row r="283" spans="4:19" ht="12.75">
      <c r="D283" s="185"/>
      <c r="E283" s="185"/>
      <c r="F283" s="185"/>
      <c r="R283" s="185"/>
      <c r="S283" s="185"/>
    </row>
    <row r="284" spans="4:19" ht="12.75">
      <c r="D284" s="185"/>
      <c r="E284" s="185"/>
      <c r="F284" s="185"/>
      <c r="R284" s="185"/>
      <c r="S284" s="185"/>
    </row>
    <row r="285" spans="4:19" ht="12.75">
      <c r="D285" s="185"/>
      <c r="E285" s="185"/>
      <c r="F285" s="185"/>
      <c r="R285" s="185"/>
      <c r="S285" s="185"/>
    </row>
    <row r="286" spans="4:19" ht="12.75">
      <c r="D286" s="185"/>
      <c r="E286" s="185"/>
      <c r="F286" s="185"/>
      <c r="R286" s="185"/>
      <c r="S286" s="185"/>
    </row>
    <row r="287" spans="4:19" ht="12.75">
      <c r="D287" s="185"/>
      <c r="E287" s="185"/>
      <c r="F287" s="185"/>
      <c r="R287" s="185"/>
      <c r="S287" s="185"/>
    </row>
    <row r="288" spans="4:19" ht="12.75">
      <c r="D288" s="185"/>
      <c r="E288" s="185"/>
      <c r="F288" s="185"/>
      <c r="R288" s="185"/>
      <c r="S288" s="185"/>
    </row>
    <row r="289" spans="4:19" ht="12.75">
      <c r="D289" s="185"/>
      <c r="E289" s="185"/>
      <c r="F289" s="185"/>
      <c r="R289" s="185"/>
      <c r="S289" s="185"/>
    </row>
    <row r="290" spans="4:19" ht="12.75">
      <c r="D290" s="185"/>
      <c r="E290" s="185"/>
      <c r="F290" s="185"/>
      <c r="R290" s="185"/>
      <c r="S290" s="185"/>
    </row>
    <row r="291" spans="4:19" ht="12.75">
      <c r="D291" s="185"/>
      <c r="E291" s="185"/>
      <c r="F291" s="185"/>
      <c r="R291" s="185"/>
      <c r="S291" s="185"/>
    </row>
    <row r="292" spans="4:19" ht="12.75">
      <c r="D292" s="185"/>
      <c r="E292" s="185"/>
      <c r="F292" s="185"/>
      <c r="R292" s="185"/>
      <c r="S292" s="185"/>
    </row>
    <row r="293" spans="4:19" ht="12.75">
      <c r="D293" s="185"/>
      <c r="E293" s="185"/>
      <c r="F293" s="185"/>
      <c r="R293" s="185"/>
      <c r="S293" s="185"/>
    </row>
    <row r="294" spans="4:19" ht="12.75">
      <c r="D294" s="185"/>
      <c r="E294" s="185"/>
      <c r="F294" s="185"/>
      <c r="R294" s="185"/>
      <c r="S294" s="185"/>
    </row>
    <row r="295" spans="4:19" ht="12.75">
      <c r="D295" s="185"/>
      <c r="E295" s="185"/>
      <c r="F295" s="185"/>
      <c r="R295" s="185"/>
      <c r="S295" s="185"/>
    </row>
    <row r="296" spans="4:19" ht="12.75">
      <c r="D296" s="185"/>
      <c r="E296" s="185"/>
      <c r="F296" s="185"/>
      <c r="R296" s="185"/>
      <c r="S296" s="185"/>
    </row>
    <row r="297" spans="4:19" ht="12.75">
      <c r="D297" s="185"/>
      <c r="E297" s="185"/>
      <c r="F297" s="185"/>
      <c r="R297" s="185"/>
      <c r="S297" s="185"/>
    </row>
    <row r="298" spans="4:19" ht="12.75">
      <c r="D298" s="185"/>
      <c r="E298" s="185"/>
      <c r="F298" s="185"/>
      <c r="R298" s="185"/>
      <c r="S298" s="185"/>
    </row>
    <row r="299" spans="4:19" ht="12.75">
      <c r="D299" s="185"/>
      <c r="E299" s="185"/>
      <c r="F299" s="185"/>
      <c r="R299" s="185"/>
      <c r="S299" s="185"/>
    </row>
    <row r="300" spans="4:19" ht="12.75">
      <c r="D300" s="185"/>
      <c r="E300" s="185"/>
      <c r="F300" s="185"/>
      <c r="R300" s="185"/>
      <c r="S300" s="185"/>
    </row>
    <row r="301" spans="4:19" ht="12.75">
      <c r="D301" s="185"/>
      <c r="E301" s="185"/>
      <c r="F301" s="185"/>
      <c r="R301" s="185"/>
      <c r="S301" s="185"/>
    </row>
    <row r="302" spans="4:19" ht="12.75">
      <c r="D302" s="185"/>
      <c r="E302" s="185"/>
      <c r="F302" s="185"/>
      <c r="R302" s="185"/>
      <c r="S302" s="185"/>
    </row>
    <row r="303" spans="4:19" ht="12.75">
      <c r="D303" s="185"/>
      <c r="E303" s="185"/>
      <c r="F303" s="185"/>
      <c r="R303" s="185"/>
      <c r="S303" s="185"/>
    </row>
    <row r="304" spans="4:19" ht="12.75">
      <c r="D304" s="185"/>
      <c r="E304" s="185"/>
      <c r="F304" s="185"/>
      <c r="R304" s="185"/>
      <c r="S304" s="185"/>
    </row>
    <row r="305" spans="4:19" ht="12.75">
      <c r="D305" s="185"/>
      <c r="E305" s="185"/>
      <c r="F305" s="185"/>
      <c r="R305" s="185"/>
      <c r="S305" s="185"/>
    </row>
    <row r="306" spans="4:19" ht="12.75">
      <c r="D306" s="185"/>
      <c r="E306" s="185"/>
      <c r="F306" s="185"/>
      <c r="R306" s="185"/>
      <c r="S306" s="185"/>
    </row>
    <row r="307" spans="4:19" ht="12.75">
      <c r="D307" s="185"/>
      <c r="E307" s="185"/>
      <c r="F307" s="185"/>
      <c r="R307" s="185"/>
      <c r="S307" s="185"/>
    </row>
    <row r="308" spans="4:19" ht="12.75">
      <c r="D308" s="185"/>
      <c r="E308" s="185"/>
      <c r="F308" s="185"/>
      <c r="R308" s="185"/>
      <c r="S308" s="185"/>
    </row>
    <row r="309" spans="4:19" ht="12.75">
      <c r="D309" s="185"/>
      <c r="E309" s="185"/>
      <c r="F309" s="185"/>
      <c r="R309" s="185"/>
      <c r="S309" s="185"/>
    </row>
    <row r="310" spans="4:19" ht="12.75">
      <c r="D310" s="185"/>
      <c r="E310" s="185"/>
      <c r="F310" s="185"/>
      <c r="R310" s="185"/>
      <c r="S310" s="185"/>
    </row>
    <row r="311" spans="4:19" ht="12.75">
      <c r="D311" s="185"/>
      <c r="E311" s="185"/>
      <c r="F311" s="185"/>
      <c r="R311" s="185"/>
      <c r="S311" s="185"/>
    </row>
    <row r="312" spans="4:19" ht="12.75">
      <c r="D312" s="185"/>
      <c r="E312" s="185"/>
      <c r="F312" s="185"/>
      <c r="R312" s="185"/>
      <c r="S312" s="185"/>
    </row>
    <row r="313" spans="4:19" ht="12.75">
      <c r="D313" s="185"/>
      <c r="E313" s="185"/>
      <c r="F313" s="185"/>
      <c r="R313" s="185"/>
      <c r="S313" s="185"/>
    </row>
    <row r="314" spans="4:19" ht="12.75">
      <c r="D314" s="185"/>
      <c r="E314" s="185"/>
      <c r="F314" s="185"/>
      <c r="R314" s="185"/>
      <c r="S314" s="185"/>
    </row>
    <row r="315" spans="4:19" ht="12.75">
      <c r="D315" s="185"/>
      <c r="E315" s="185"/>
      <c r="F315" s="185"/>
      <c r="R315" s="185"/>
      <c r="S315" s="185"/>
    </row>
    <row r="316" spans="4:19" ht="12.75">
      <c r="D316" s="185"/>
      <c r="E316" s="185"/>
      <c r="F316" s="185"/>
      <c r="R316" s="185"/>
      <c r="S316" s="185"/>
    </row>
    <row r="317" spans="4:19" ht="12.75">
      <c r="D317" s="185"/>
      <c r="E317" s="185"/>
      <c r="F317" s="185"/>
      <c r="R317" s="185"/>
      <c r="S317" s="185"/>
    </row>
    <row r="318" spans="4:19" ht="12.75">
      <c r="D318" s="185"/>
      <c r="E318" s="185"/>
      <c r="F318" s="185"/>
      <c r="R318" s="185"/>
      <c r="S318" s="185"/>
    </row>
    <row r="319" spans="4:19" ht="12.75">
      <c r="D319" s="185"/>
      <c r="E319" s="185"/>
      <c r="F319" s="185"/>
      <c r="R319" s="185"/>
      <c r="S319" s="185"/>
    </row>
    <row r="320" spans="4:19" ht="12.75">
      <c r="D320" s="185"/>
      <c r="E320" s="185"/>
      <c r="F320" s="185"/>
      <c r="R320" s="185"/>
      <c r="S320" s="185"/>
    </row>
    <row r="321" spans="4:19" ht="12.75">
      <c r="D321" s="185"/>
      <c r="E321" s="185"/>
      <c r="F321" s="185"/>
      <c r="R321" s="185"/>
      <c r="S321" s="185"/>
    </row>
    <row r="322" spans="4:19" ht="12.75">
      <c r="D322" s="185"/>
      <c r="E322" s="185"/>
      <c r="F322" s="185"/>
      <c r="R322" s="185"/>
      <c r="S322" s="185"/>
    </row>
    <row r="323" spans="4:19" ht="12.75">
      <c r="D323" s="185"/>
      <c r="E323" s="185"/>
      <c r="F323" s="185"/>
      <c r="R323" s="185"/>
      <c r="S323" s="185"/>
    </row>
    <row r="324" spans="4:19" ht="12.75">
      <c r="D324" s="185"/>
      <c r="E324" s="185"/>
      <c r="F324" s="185"/>
      <c r="R324" s="185"/>
      <c r="S324" s="185"/>
    </row>
    <row r="325" spans="4:19" ht="12.75">
      <c r="D325" s="185"/>
      <c r="E325" s="185"/>
      <c r="F325" s="185"/>
      <c r="R325" s="185"/>
      <c r="S325" s="185"/>
    </row>
    <row r="326" spans="4:19" ht="12.75">
      <c r="D326" s="185"/>
      <c r="E326" s="185"/>
      <c r="F326" s="185"/>
      <c r="R326" s="185"/>
      <c r="S326" s="185"/>
    </row>
    <row r="327" spans="4:19" ht="12.75">
      <c r="D327" s="185"/>
      <c r="E327" s="185"/>
      <c r="F327" s="185"/>
      <c r="R327" s="185"/>
      <c r="S327" s="185"/>
    </row>
    <row r="328" spans="4:19" ht="12.75">
      <c r="D328" s="185"/>
      <c r="E328" s="185"/>
      <c r="F328" s="185"/>
      <c r="R328" s="185"/>
      <c r="S328" s="185"/>
    </row>
    <row r="329" spans="4:19" ht="12.75">
      <c r="D329" s="185"/>
      <c r="E329" s="185"/>
      <c r="F329" s="185"/>
      <c r="R329" s="185"/>
      <c r="S329" s="185"/>
    </row>
    <row r="330" spans="4:19" ht="12.75">
      <c r="D330" s="185"/>
      <c r="E330" s="185"/>
      <c r="F330" s="185"/>
      <c r="R330" s="185"/>
      <c r="S330" s="185"/>
    </row>
    <row r="331" spans="4:19" ht="12.75">
      <c r="D331" s="185"/>
      <c r="E331" s="185"/>
      <c r="F331" s="185"/>
      <c r="R331" s="185"/>
      <c r="S331" s="185"/>
    </row>
    <row r="332" spans="4:19" ht="12.75">
      <c r="D332" s="185"/>
      <c r="E332" s="185"/>
      <c r="F332" s="185"/>
      <c r="R332" s="185"/>
      <c r="S332" s="185"/>
    </row>
    <row r="333" spans="4:19" ht="12.75">
      <c r="D333" s="185"/>
      <c r="E333" s="185"/>
      <c r="F333" s="185"/>
      <c r="R333" s="185"/>
      <c r="S333" s="185"/>
    </row>
    <row r="334" spans="4:19" ht="12.75">
      <c r="D334" s="185"/>
      <c r="E334" s="185"/>
      <c r="F334" s="185"/>
      <c r="R334" s="185"/>
      <c r="S334" s="185"/>
    </row>
    <row r="335" spans="4:19" ht="12.75">
      <c r="D335" s="185"/>
      <c r="E335" s="185"/>
      <c r="F335" s="185"/>
      <c r="R335" s="185"/>
      <c r="S335" s="185"/>
    </row>
    <row r="336" spans="4:19" ht="12.75">
      <c r="D336" s="185"/>
      <c r="E336" s="185"/>
      <c r="F336" s="185"/>
      <c r="R336" s="185"/>
      <c r="S336" s="185"/>
    </row>
    <row r="337" spans="4:19" ht="12.75">
      <c r="D337" s="185"/>
      <c r="E337" s="185"/>
      <c r="F337" s="185"/>
      <c r="R337" s="185"/>
      <c r="S337" s="185"/>
    </row>
    <row r="338" spans="4:19" ht="12.75">
      <c r="D338" s="185"/>
      <c r="E338" s="185"/>
      <c r="F338" s="185"/>
      <c r="R338" s="185"/>
      <c r="S338" s="185"/>
    </row>
    <row r="339" spans="4:19" ht="12.75">
      <c r="D339" s="185"/>
      <c r="E339" s="185"/>
      <c r="F339" s="185"/>
      <c r="R339" s="185"/>
      <c r="S339" s="185"/>
    </row>
    <row r="340" spans="4:19" ht="12.75">
      <c r="D340" s="185"/>
      <c r="E340" s="185"/>
      <c r="F340" s="185"/>
      <c r="R340" s="185"/>
      <c r="S340" s="185"/>
    </row>
    <row r="341" spans="4:19" ht="12.75">
      <c r="D341" s="185"/>
      <c r="E341" s="185"/>
      <c r="F341" s="185"/>
      <c r="R341" s="185"/>
      <c r="S341" s="185"/>
    </row>
    <row r="342" spans="4:19" ht="12.75">
      <c r="D342" s="185"/>
      <c r="E342" s="185"/>
      <c r="F342" s="185"/>
      <c r="R342" s="185"/>
      <c r="S342" s="185"/>
    </row>
    <row r="343" spans="4:19" ht="12.75">
      <c r="D343" s="185"/>
      <c r="E343" s="185"/>
      <c r="F343" s="185"/>
      <c r="R343" s="185"/>
      <c r="S343" s="185"/>
    </row>
    <row r="344" spans="4:19" ht="12.75">
      <c r="D344" s="185"/>
      <c r="E344" s="185"/>
      <c r="F344" s="185"/>
      <c r="R344" s="185"/>
      <c r="S344" s="185"/>
    </row>
    <row r="345" spans="4:19" ht="12.75">
      <c r="D345" s="185"/>
      <c r="E345" s="185"/>
      <c r="F345" s="185"/>
      <c r="R345" s="185"/>
      <c r="S345" s="185"/>
    </row>
    <row r="346" spans="4:19" ht="12.75">
      <c r="D346" s="185"/>
      <c r="E346" s="185"/>
      <c r="F346" s="185"/>
      <c r="R346" s="185"/>
      <c r="S346" s="185"/>
    </row>
    <row r="347" spans="4:19" ht="12.75">
      <c r="D347" s="185"/>
      <c r="E347" s="185"/>
      <c r="F347" s="185"/>
      <c r="R347" s="185"/>
      <c r="S347" s="185"/>
    </row>
    <row r="348" spans="4:19" ht="12.75">
      <c r="D348" s="185"/>
      <c r="E348" s="185"/>
      <c r="F348" s="185"/>
      <c r="R348" s="185"/>
      <c r="S348" s="185"/>
    </row>
    <row r="349" spans="4:19" ht="12.75">
      <c r="D349" s="185"/>
      <c r="E349" s="185"/>
      <c r="F349" s="185"/>
      <c r="R349" s="185"/>
      <c r="S349" s="185"/>
    </row>
    <row r="350" spans="4:19" ht="12.75">
      <c r="D350" s="185"/>
      <c r="E350" s="185"/>
      <c r="F350" s="185"/>
      <c r="R350" s="185"/>
      <c r="S350" s="185"/>
    </row>
    <row r="351" spans="4:19" ht="12.75">
      <c r="D351" s="185"/>
      <c r="E351" s="185"/>
      <c r="F351" s="185"/>
      <c r="R351" s="185"/>
      <c r="S351" s="185"/>
    </row>
    <row r="352" spans="4:19" ht="12.75">
      <c r="D352" s="185"/>
      <c r="E352" s="185"/>
      <c r="F352" s="185"/>
      <c r="R352" s="185"/>
      <c r="S352" s="185"/>
    </row>
    <row r="353" spans="4:19" ht="12.75">
      <c r="D353" s="185"/>
      <c r="E353" s="185"/>
      <c r="F353" s="185"/>
      <c r="R353" s="185"/>
      <c r="S353" s="185"/>
    </row>
    <row r="354" spans="4:19" ht="12.75">
      <c r="D354" s="185"/>
      <c r="E354" s="185"/>
      <c r="F354" s="185"/>
      <c r="R354" s="185"/>
      <c r="S354" s="185"/>
    </row>
    <row r="355" spans="4:19" ht="12.75">
      <c r="D355" s="185"/>
      <c r="E355" s="185"/>
      <c r="F355" s="185"/>
      <c r="R355" s="185"/>
      <c r="S355" s="185"/>
    </row>
    <row r="356" spans="4:19" ht="12.75">
      <c r="D356" s="185"/>
      <c r="E356" s="185"/>
      <c r="F356" s="185"/>
      <c r="R356" s="185"/>
      <c r="S356" s="185"/>
    </row>
    <row r="357" spans="4:19" ht="12.75">
      <c r="D357" s="185"/>
      <c r="E357" s="185"/>
      <c r="F357" s="185"/>
      <c r="R357" s="185"/>
      <c r="S357" s="185"/>
    </row>
    <row r="358" spans="4:19" ht="12.75">
      <c r="D358" s="185"/>
      <c r="E358" s="185"/>
      <c r="F358" s="185"/>
      <c r="R358" s="185"/>
      <c r="S358" s="185"/>
    </row>
    <row r="359" spans="4:19" ht="12.75">
      <c r="D359" s="185"/>
      <c r="E359" s="185"/>
      <c r="F359" s="185"/>
      <c r="R359" s="185"/>
      <c r="S359" s="185"/>
    </row>
    <row r="360" spans="4:19" ht="12.75">
      <c r="D360" s="185"/>
      <c r="E360" s="185"/>
      <c r="F360" s="185"/>
      <c r="R360" s="185"/>
      <c r="S360" s="185"/>
    </row>
    <row r="361" spans="4:19" ht="12.75">
      <c r="D361" s="185"/>
      <c r="E361" s="185"/>
      <c r="F361" s="185"/>
      <c r="R361" s="185"/>
      <c r="S361" s="185"/>
    </row>
    <row r="362" spans="4:19" ht="12.75">
      <c r="D362" s="185"/>
      <c r="E362" s="185"/>
      <c r="F362" s="185"/>
      <c r="R362" s="185"/>
      <c r="S362" s="185"/>
    </row>
    <row r="363" spans="4:19" ht="12.75">
      <c r="D363" s="185"/>
      <c r="E363" s="185"/>
      <c r="F363" s="185"/>
      <c r="R363" s="185"/>
      <c r="S363" s="185"/>
    </row>
    <row r="364" spans="4:19" ht="12.75">
      <c r="D364" s="185"/>
      <c r="E364" s="185"/>
      <c r="F364" s="185"/>
      <c r="R364" s="185"/>
      <c r="S364" s="185"/>
    </row>
    <row r="365" spans="4:19" ht="12.75">
      <c r="D365" s="185"/>
      <c r="E365" s="185"/>
      <c r="F365" s="185"/>
      <c r="R365" s="185"/>
      <c r="S365" s="185"/>
    </row>
    <row r="366" spans="4:19" ht="12.75">
      <c r="D366" s="185"/>
      <c r="E366" s="185"/>
      <c r="F366" s="185"/>
      <c r="R366" s="185"/>
      <c r="S366" s="185"/>
    </row>
    <row r="367" spans="4:19" ht="12.75">
      <c r="D367" s="185"/>
      <c r="E367" s="185"/>
      <c r="F367" s="185"/>
      <c r="R367" s="185"/>
      <c r="S367" s="185"/>
    </row>
    <row r="368" spans="4:19" ht="12.75">
      <c r="D368" s="185"/>
      <c r="E368" s="185"/>
      <c r="F368" s="185"/>
      <c r="R368" s="185"/>
      <c r="S368" s="185"/>
    </row>
    <row r="369" spans="4:19" ht="12.75">
      <c r="D369" s="185"/>
      <c r="E369" s="185"/>
      <c r="F369" s="185"/>
      <c r="R369" s="185"/>
      <c r="S369" s="185"/>
    </row>
    <row r="370" spans="4:19" ht="12.75">
      <c r="D370" s="185"/>
      <c r="E370" s="185"/>
      <c r="F370" s="185"/>
      <c r="R370" s="185"/>
      <c r="S370" s="185"/>
    </row>
    <row r="371" spans="4:19" ht="12.75">
      <c r="D371" s="185"/>
      <c r="E371" s="185"/>
      <c r="F371" s="185"/>
      <c r="R371" s="185"/>
      <c r="S371" s="185"/>
    </row>
    <row r="372" spans="4:19" ht="12.75">
      <c r="D372" s="185"/>
      <c r="E372" s="185"/>
      <c r="F372" s="185"/>
      <c r="R372" s="185"/>
      <c r="S372" s="185"/>
    </row>
    <row r="373" spans="4:19" ht="12.75">
      <c r="D373" s="185"/>
      <c r="E373" s="185"/>
      <c r="F373" s="185"/>
      <c r="R373" s="185"/>
      <c r="S373" s="185"/>
    </row>
    <row r="374" spans="4:19" ht="12.75">
      <c r="D374" s="185"/>
      <c r="E374" s="185"/>
      <c r="F374" s="185"/>
      <c r="R374" s="185"/>
      <c r="S374" s="185"/>
    </row>
    <row r="375" spans="4:19" ht="12.75">
      <c r="D375" s="185"/>
      <c r="E375" s="185"/>
      <c r="F375" s="185"/>
      <c r="R375" s="185"/>
      <c r="S375" s="185"/>
    </row>
    <row r="376" spans="4:19" ht="12.75">
      <c r="D376" s="185"/>
      <c r="E376" s="185"/>
      <c r="F376" s="185"/>
      <c r="R376" s="185"/>
      <c r="S376" s="185"/>
    </row>
    <row r="377" spans="4:19" ht="12.75">
      <c r="D377" s="185"/>
      <c r="E377" s="185"/>
      <c r="F377" s="185"/>
      <c r="R377" s="185"/>
      <c r="S377" s="185"/>
    </row>
    <row r="378" spans="4:19" ht="12.75">
      <c r="D378" s="185"/>
      <c r="E378" s="185"/>
      <c r="F378" s="185"/>
      <c r="R378" s="185"/>
      <c r="S378" s="185"/>
    </row>
    <row r="379" spans="4:19" ht="12.75">
      <c r="D379" s="185"/>
      <c r="E379" s="185"/>
      <c r="F379" s="185"/>
      <c r="R379" s="185"/>
      <c r="S379" s="185"/>
    </row>
    <row r="380" spans="4:19" ht="12.75">
      <c r="D380" s="185"/>
      <c r="E380" s="185"/>
      <c r="F380" s="185"/>
      <c r="R380" s="185"/>
      <c r="S380" s="185"/>
    </row>
    <row r="381" spans="4:19" ht="12.75">
      <c r="D381" s="185"/>
      <c r="E381" s="185"/>
      <c r="F381" s="185"/>
      <c r="R381" s="185"/>
      <c r="S381" s="185"/>
    </row>
    <row r="382" spans="4:6" ht="12.75">
      <c r="D382" s="185"/>
      <c r="E382" s="185"/>
      <c r="F382" s="185"/>
    </row>
    <row r="383" spans="4:6" ht="12.75">
      <c r="D383" s="185"/>
      <c r="E383" s="185"/>
      <c r="F383" s="185"/>
    </row>
    <row r="384" spans="4:6" ht="12.75">
      <c r="D384" s="185"/>
      <c r="E384" s="185"/>
      <c r="F384" s="185"/>
    </row>
    <row r="385" spans="4:6" ht="12.75">
      <c r="D385" s="185"/>
      <c r="E385" s="185"/>
      <c r="F385" s="185"/>
    </row>
    <row r="386" spans="4:6" ht="12.75">
      <c r="D386" s="185"/>
      <c r="E386" s="185"/>
      <c r="F386" s="185"/>
    </row>
    <row r="387" spans="4:6" ht="12.75">
      <c r="D387" s="185"/>
      <c r="E387" s="185"/>
      <c r="F387" s="185"/>
    </row>
    <row r="388" spans="4:6" ht="12.75">
      <c r="D388" s="185"/>
      <c r="E388" s="185"/>
      <c r="F388" s="185"/>
    </row>
    <row r="389" spans="4:6" ht="12.75">
      <c r="D389" s="185"/>
      <c r="E389" s="185"/>
      <c r="F389" s="185"/>
    </row>
    <row r="390" spans="4:6" ht="12.75">
      <c r="D390" s="185"/>
      <c r="E390" s="185"/>
      <c r="F390" s="185"/>
    </row>
    <row r="391" spans="4:6" ht="12.75">
      <c r="D391" s="185"/>
      <c r="E391" s="185"/>
      <c r="F391" s="185"/>
    </row>
    <row r="392" spans="4:6" ht="12.75">
      <c r="D392" s="185"/>
      <c r="E392" s="185"/>
      <c r="F392" s="185"/>
    </row>
    <row r="393" spans="4:6" ht="12.75">
      <c r="D393" s="185"/>
      <c r="E393" s="185"/>
      <c r="F393" s="185"/>
    </row>
    <row r="394" spans="4:6" ht="12.75">
      <c r="D394" s="185"/>
      <c r="E394" s="185"/>
      <c r="F394" s="185"/>
    </row>
    <row r="395" spans="4:6" ht="12.75">
      <c r="D395" s="185"/>
      <c r="E395" s="185"/>
      <c r="F395" s="185"/>
    </row>
    <row r="396" spans="4:6" ht="12.75">
      <c r="D396" s="185"/>
      <c r="E396" s="185"/>
      <c r="F396" s="185"/>
    </row>
    <row r="397" spans="4:6" ht="12.75">
      <c r="D397" s="185"/>
      <c r="E397" s="185"/>
      <c r="F397" s="185"/>
    </row>
    <row r="398" spans="4:6" ht="12.75">
      <c r="D398" s="185"/>
      <c r="E398" s="185"/>
      <c r="F398" s="185"/>
    </row>
    <row r="399" spans="4:6" ht="12.75">
      <c r="D399" s="185"/>
      <c r="E399" s="185"/>
      <c r="F399" s="185"/>
    </row>
    <row r="400" spans="4:6" ht="12.75">
      <c r="D400" s="185"/>
      <c r="E400" s="185"/>
      <c r="F400" s="185"/>
    </row>
    <row r="401" spans="4:6" ht="12.75">
      <c r="D401" s="185"/>
      <c r="E401" s="185"/>
      <c r="F401" s="185"/>
    </row>
    <row r="402" spans="4:6" ht="12.75">
      <c r="D402" s="185"/>
      <c r="E402" s="185"/>
      <c r="F402" s="185"/>
    </row>
    <row r="403" spans="4:6" ht="12.75">
      <c r="D403" s="185"/>
      <c r="E403" s="185"/>
      <c r="F403" s="185"/>
    </row>
    <row r="404" spans="4:6" ht="12.75">
      <c r="D404" s="185"/>
      <c r="E404" s="185"/>
      <c r="F404" s="185"/>
    </row>
    <row r="405" spans="4:6" ht="12.75">
      <c r="D405" s="185"/>
      <c r="E405" s="185"/>
      <c r="F405" s="185"/>
    </row>
    <row r="406" spans="4:6" ht="12.75">
      <c r="D406" s="185"/>
      <c r="E406" s="185"/>
      <c r="F406" s="185"/>
    </row>
    <row r="407" spans="4:6" ht="12.75">
      <c r="D407" s="185"/>
      <c r="E407" s="185"/>
      <c r="F407" s="185"/>
    </row>
    <row r="408" spans="4:6" ht="12.75">
      <c r="D408" s="185"/>
      <c r="E408" s="185"/>
      <c r="F408" s="185"/>
    </row>
    <row r="409" spans="4:6" ht="12.75">
      <c r="D409" s="185"/>
      <c r="E409" s="185"/>
      <c r="F409" s="185"/>
    </row>
    <row r="410" spans="4:6" ht="12.75">
      <c r="D410" s="185"/>
      <c r="E410" s="185"/>
      <c r="F410" s="185"/>
    </row>
    <row r="411" spans="4:6" ht="12.75">
      <c r="D411" s="185"/>
      <c r="E411" s="185"/>
      <c r="F411" s="185"/>
    </row>
    <row r="412" spans="4:6" ht="12.75">
      <c r="D412" s="185"/>
      <c r="E412" s="185"/>
      <c r="F412" s="185"/>
    </row>
    <row r="413" spans="4:6" ht="12.75">
      <c r="D413" s="185"/>
      <c r="E413" s="185"/>
      <c r="F413" s="185"/>
    </row>
    <row r="414" spans="4:6" ht="12.75">
      <c r="D414" s="185"/>
      <c r="E414" s="185"/>
      <c r="F414" s="185"/>
    </row>
    <row r="415" spans="4:6" ht="12.75">
      <c r="D415" s="185"/>
      <c r="E415" s="185"/>
      <c r="F415" s="185"/>
    </row>
    <row r="416" spans="4:6" ht="12.75">
      <c r="D416" s="185"/>
      <c r="E416" s="185"/>
      <c r="F416" s="185"/>
    </row>
    <row r="417" spans="4:6" ht="12.75">
      <c r="D417" s="185"/>
      <c r="E417" s="185"/>
      <c r="F417" s="185"/>
    </row>
    <row r="418" spans="4:6" ht="12.75">
      <c r="D418" s="185"/>
      <c r="E418" s="185"/>
      <c r="F418" s="185"/>
    </row>
    <row r="419" spans="4:6" ht="12.75">
      <c r="D419" s="185"/>
      <c r="E419" s="185"/>
      <c r="F419" s="185"/>
    </row>
    <row r="420" spans="4:6" ht="12.75">
      <c r="D420" s="185"/>
      <c r="E420" s="185"/>
      <c r="F420" s="185"/>
    </row>
    <row r="421" spans="4:6" ht="12.75">
      <c r="D421" s="185"/>
      <c r="E421" s="185"/>
      <c r="F421" s="185"/>
    </row>
    <row r="422" spans="4:6" ht="12.75">
      <c r="D422" s="185"/>
      <c r="E422" s="185"/>
      <c r="F422" s="185"/>
    </row>
    <row r="423" spans="4:6" ht="12.75">
      <c r="D423" s="185"/>
      <c r="E423" s="185"/>
      <c r="F423" s="185"/>
    </row>
    <row r="424" spans="4:6" ht="12.75">
      <c r="D424" s="185"/>
      <c r="E424" s="185"/>
      <c r="F424" s="185"/>
    </row>
    <row r="425" spans="4:6" ht="12.75">
      <c r="D425" s="185"/>
      <c r="E425" s="185"/>
      <c r="F425" s="185"/>
    </row>
    <row r="426" spans="4:6" ht="12.75">
      <c r="D426" s="185"/>
      <c r="E426" s="185"/>
      <c r="F426" s="185"/>
    </row>
    <row r="427" spans="4:6" ht="12.75">
      <c r="D427" s="185"/>
      <c r="E427" s="185"/>
      <c r="F427" s="185"/>
    </row>
    <row r="428" spans="4:6" ht="12.75">
      <c r="D428" s="185"/>
      <c r="E428" s="185"/>
      <c r="F428" s="185"/>
    </row>
    <row r="429" spans="4:6" ht="12.75">
      <c r="D429" s="185"/>
      <c r="E429" s="185"/>
      <c r="F429" s="185"/>
    </row>
    <row r="430" spans="4:6" ht="12.75">
      <c r="D430" s="185"/>
      <c r="E430" s="185"/>
      <c r="F430" s="185"/>
    </row>
    <row r="431" spans="4:6" ht="12.75">
      <c r="D431" s="185"/>
      <c r="E431" s="185"/>
      <c r="F431" s="185"/>
    </row>
    <row r="432" spans="4:6" ht="12.75">
      <c r="D432" s="185"/>
      <c r="E432" s="185"/>
      <c r="F432" s="185"/>
    </row>
    <row r="433" spans="4:6" ht="12.75">
      <c r="D433" s="185"/>
      <c r="E433" s="185"/>
      <c r="F433" s="185"/>
    </row>
    <row r="434" spans="4:6" ht="12.75">
      <c r="D434" s="185"/>
      <c r="E434" s="185"/>
      <c r="F434" s="185"/>
    </row>
    <row r="435" spans="4:6" ht="12.75">
      <c r="D435" s="185"/>
      <c r="E435" s="185"/>
      <c r="F435" s="185"/>
    </row>
    <row r="436" spans="4:6" ht="12.75">
      <c r="D436" s="185"/>
      <c r="E436" s="185"/>
      <c r="F436" s="185"/>
    </row>
    <row r="437" spans="4:6" ht="12.75">
      <c r="D437" s="185"/>
      <c r="E437" s="185"/>
      <c r="F437" s="185"/>
    </row>
    <row r="438" spans="4:6" ht="12.75">
      <c r="D438" s="185"/>
      <c r="E438" s="185"/>
      <c r="F438" s="185"/>
    </row>
    <row r="439" spans="4:6" ht="12.75">
      <c r="D439" s="185"/>
      <c r="E439" s="185"/>
      <c r="F439" s="185"/>
    </row>
    <row r="440" spans="4:6" ht="12.75">
      <c r="D440" s="185"/>
      <c r="E440" s="185"/>
      <c r="F440" s="185"/>
    </row>
    <row r="441" spans="4:6" ht="12.75">
      <c r="D441" s="185"/>
      <c r="E441" s="185"/>
      <c r="F441" s="185"/>
    </row>
    <row r="442" spans="4:6" ht="12.75">
      <c r="D442" s="185"/>
      <c r="E442" s="185"/>
      <c r="F442" s="185"/>
    </row>
    <row r="443" spans="4:6" ht="12.75">
      <c r="D443" s="185"/>
      <c r="E443" s="185"/>
      <c r="F443" s="185"/>
    </row>
    <row r="444" spans="4:6" ht="12.75">
      <c r="D444" s="185"/>
      <c r="E444" s="185"/>
      <c r="F444" s="185"/>
    </row>
    <row r="445" spans="4:6" ht="12.75">
      <c r="D445" s="185"/>
      <c r="E445" s="185"/>
      <c r="F445" s="185"/>
    </row>
    <row r="446" spans="4:6" ht="12.75">
      <c r="D446" s="185"/>
      <c r="E446" s="185"/>
      <c r="F446" s="185"/>
    </row>
    <row r="447" spans="4:6" ht="12.75">
      <c r="D447" s="185"/>
      <c r="E447" s="185"/>
      <c r="F447" s="185"/>
    </row>
    <row r="448" spans="4:6" ht="12.75">
      <c r="D448" s="185"/>
      <c r="E448" s="185"/>
      <c r="F448" s="185"/>
    </row>
    <row r="449" spans="4:6" ht="12.75">
      <c r="D449" s="185"/>
      <c r="E449" s="185"/>
      <c r="F449" s="185"/>
    </row>
    <row r="450" spans="4:6" ht="12.75">
      <c r="D450" s="185"/>
      <c r="E450" s="185"/>
      <c r="F450" s="185"/>
    </row>
    <row r="451" spans="4:6" ht="12.75">
      <c r="D451" s="185"/>
      <c r="E451" s="185"/>
      <c r="F451" s="185"/>
    </row>
    <row r="452" spans="4:6" ht="12.75">
      <c r="D452" s="185"/>
      <c r="E452" s="185"/>
      <c r="F452" s="185"/>
    </row>
    <row r="453" spans="4:6" ht="12.75">
      <c r="D453" s="185"/>
      <c r="E453" s="185"/>
      <c r="F453" s="185"/>
    </row>
    <row r="454" spans="4:6" ht="12.75">
      <c r="D454" s="185"/>
      <c r="E454" s="185"/>
      <c r="F454" s="185"/>
    </row>
    <row r="455" spans="4:6" ht="12.75">
      <c r="D455" s="185"/>
      <c r="E455" s="185"/>
      <c r="F455" s="185"/>
    </row>
    <row r="456" spans="4:6" ht="12.75">
      <c r="D456" s="185"/>
      <c r="E456" s="185"/>
      <c r="F456" s="185"/>
    </row>
    <row r="457" spans="4:6" ht="12.75">
      <c r="D457" s="185"/>
      <c r="E457" s="185"/>
      <c r="F457" s="185"/>
    </row>
    <row r="458" spans="4:6" ht="12.75">
      <c r="D458" s="185"/>
      <c r="E458" s="185"/>
      <c r="F458" s="185"/>
    </row>
  </sheetData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1"/>
  <sheetViews>
    <sheetView workbookViewId="0" topLeftCell="A1">
      <pane ySplit="1" topLeftCell="BM2" activePane="bottomLeft" state="frozen"/>
      <selection pane="topLeft" activeCell="A1" sqref="A1"/>
      <selection pane="bottomLeft" activeCell="A10" sqref="A10"/>
    </sheetView>
  </sheetViews>
  <sheetFormatPr defaultColWidth="9.00390625" defaultRowHeight="11.25" customHeight="1"/>
  <cols>
    <col min="1" max="1" width="12.875" style="70" bestFit="1" customWidth="1"/>
    <col min="2" max="2" width="11.625" style="89" bestFit="1" customWidth="1"/>
    <col min="3" max="3" width="13.75390625" style="69" bestFit="1" customWidth="1"/>
    <col min="4" max="4" width="11.625" style="89" bestFit="1" customWidth="1"/>
    <col min="5" max="5" width="13.75390625" style="69" bestFit="1" customWidth="1"/>
    <col min="6" max="6" width="11.75390625" style="89" bestFit="1" customWidth="1"/>
    <col min="7" max="7" width="13.625" style="69" bestFit="1" customWidth="1"/>
    <col min="8" max="8" width="12.375" style="89" bestFit="1" customWidth="1"/>
    <col min="9" max="9" width="14.875" style="69" bestFit="1" customWidth="1"/>
    <col min="10" max="10" width="12.625" style="89" bestFit="1" customWidth="1"/>
    <col min="11" max="11" width="13.625" style="69" bestFit="1" customWidth="1"/>
    <col min="12" max="12" width="11.00390625" style="69" bestFit="1" customWidth="1"/>
    <col min="13" max="13" width="15.75390625" style="69" bestFit="1" customWidth="1"/>
    <col min="14" max="14" width="9.125" style="69" customWidth="1"/>
    <col min="15" max="15" width="4.125" style="69" customWidth="1"/>
    <col min="16" max="16" width="11.00390625" style="69" customWidth="1"/>
    <col min="17" max="19" width="5.75390625" style="69" customWidth="1"/>
    <col min="20" max="20" width="5.75390625" style="89" customWidth="1"/>
    <col min="21" max="21" width="9.125" style="69" customWidth="1"/>
    <col min="22" max="22" width="4.125" style="69" bestFit="1" customWidth="1"/>
    <col min="23" max="23" width="11.625" style="69" bestFit="1" customWidth="1"/>
    <col min="24" max="24" width="5.75390625" style="69" customWidth="1"/>
    <col min="25" max="25" width="6.125" style="69" customWidth="1"/>
    <col min="26" max="26" width="6.00390625" style="69" customWidth="1"/>
    <col min="27" max="16384" width="9.125" style="69" customWidth="1"/>
  </cols>
  <sheetData>
    <row r="1" ht="26.25" customHeight="1" thickBot="1">
      <c r="D1" s="101" t="s">
        <v>423</v>
      </c>
    </row>
    <row r="2" spans="1:24" ht="11.25" customHeight="1" thickBot="1">
      <c r="A2" s="87"/>
      <c r="B2" s="242" t="s">
        <v>284</v>
      </c>
      <c r="C2" s="243"/>
      <c r="D2" s="242" t="s">
        <v>285</v>
      </c>
      <c r="E2" s="243"/>
      <c r="F2" s="244" t="s">
        <v>286</v>
      </c>
      <c r="G2" s="245"/>
      <c r="H2" s="242" t="s">
        <v>288</v>
      </c>
      <c r="I2" s="243"/>
      <c r="J2" s="244" t="s">
        <v>287</v>
      </c>
      <c r="K2" s="243"/>
      <c r="L2" s="108" t="s">
        <v>468</v>
      </c>
      <c r="M2" s="139" t="s">
        <v>263</v>
      </c>
      <c r="P2" s="69" t="s">
        <v>421</v>
      </c>
      <c r="Q2" s="89" t="s">
        <v>422</v>
      </c>
      <c r="W2" s="69" t="s">
        <v>421</v>
      </c>
      <c r="X2" s="89" t="s">
        <v>422</v>
      </c>
    </row>
    <row r="3" spans="1:26" ht="11.25" customHeight="1" thickBot="1">
      <c r="A3" s="86"/>
      <c r="B3" s="88" t="s">
        <v>1</v>
      </c>
      <c r="C3" s="90" t="s">
        <v>4</v>
      </c>
      <c r="D3" s="88" t="s">
        <v>1</v>
      </c>
      <c r="E3" s="90" t="s">
        <v>4</v>
      </c>
      <c r="F3" s="88" t="s">
        <v>1</v>
      </c>
      <c r="G3" s="90" t="s">
        <v>4</v>
      </c>
      <c r="H3" s="88" t="s">
        <v>1</v>
      </c>
      <c r="I3" s="90" t="s">
        <v>4</v>
      </c>
      <c r="J3" s="88" t="s">
        <v>1</v>
      </c>
      <c r="K3" s="90" t="s">
        <v>4</v>
      </c>
      <c r="L3" s="129"/>
      <c r="M3" s="130"/>
      <c r="O3" s="104" t="s">
        <v>0</v>
      </c>
      <c r="P3" s="105" t="s">
        <v>1</v>
      </c>
      <c r="Q3" s="106">
        <v>1</v>
      </c>
      <c r="R3" s="106">
        <v>2</v>
      </c>
      <c r="S3" s="102">
        <v>3</v>
      </c>
      <c r="T3" s="108" t="s">
        <v>365</v>
      </c>
      <c r="V3" s="104" t="s">
        <v>0</v>
      </c>
      <c r="W3" s="105" t="s">
        <v>1</v>
      </c>
      <c r="X3" s="106">
        <v>1</v>
      </c>
      <c r="Y3" s="106">
        <v>2</v>
      </c>
      <c r="Z3" s="237">
        <v>3</v>
      </c>
    </row>
    <row r="4" spans="1:26" ht="11.25" customHeight="1">
      <c r="A4" s="81" t="s">
        <v>265</v>
      </c>
      <c r="B4" s="95"/>
      <c r="C4" s="71"/>
      <c r="D4" s="258"/>
      <c r="E4" s="247"/>
      <c r="F4" s="250"/>
      <c r="G4" s="251"/>
      <c r="H4" s="258"/>
      <c r="I4" s="247"/>
      <c r="J4" s="246"/>
      <c r="K4" s="261"/>
      <c r="L4" s="131"/>
      <c r="M4" s="132"/>
      <c r="O4" s="145">
        <v>1</v>
      </c>
      <c r="P4" s="146" t="s">
        <v>391</v>
      </c>
      <c r="Q4" s="146">
        <v>7</v>
      </c>
      <c r="R4" s="146">
        <v>3</v>
      </c>
      <c r="S4" s="151">
        <v>4</v>
      </c>
      <c r="T4" s="152">
        <f aca="true" t="shared" si="0" ref="T4:T67">Q4*3+R4*2+S4</f>
        <v>31</v>
      </c>
      <c r="V4" s="145">
        <v>1</v>
      </c>
      <c r="W4" s="146" t="s">
        <v>391</v>
      </c>
      <c r="X4" s="146">
        <v>7</v>
      </c>
      <c r="Y4" s="146">
        <v>3</v>
      </c>
      <c r="Z4" s="239">
        <v>4</v>
      </c>
    </row>
    <row r="5" spans="1:26" ht="11.25" customHeight="1">
      <c r="A5" s="82" t="s">
        <v>266</v>
      </c>
      <c r="B5" s="91" t="s">
        <v>351</v>
      </c>
      <c r="C5" s="72" t="s">
        <v>36</v>
      </c>
      <c r="D5" s="254" t="s">
        <v>359</v>
      </c>
      <c r="E5" s="255"/>
      <c r="F5" s="248"/>
      <c r="G5" s="249"/>
      <c r="H5" s="254" t="s">
        <v>329</v>
      </c>
      <c r="I5" s="255"/>
      <c r="J5" s="262" t="s">
        <v>121</v>
      </c>
      <c r="K5" s="249"/>
      <c r="L5" s="133"/>
      <c r="M5" s="134"/>
      <c r="O5" s="111">
        <v>2</v>
      </c>
      <c r="P5" s="103" t="s">
        <v>387</v>
      </c>
      <c r="Q5" s="103">
        <v>2</v>
      </c>
      <c r="R5" s="103">
        <v>10</v>
      </c>
      <c r="S5" s="107">
        <v>2</v>
      </c>
      <c r="T5" s="109">
        <f t="shared" si="0"/>
        <v>28</v>
      </c>
      <c r="V5" s="111">
        <v>2</v>
      </c>
      <c r="W5" s="103" t="s">
        <v>402</v>
      </c>
      <c r="X5" s="103">
        <v>7</v>
      </c>
      <c r="Y5" s="103">
        <v>1</v>
      </c>
      <c r="Z5" s="240">
        <v>1</v>
      </c>
    </row>
    <row r="6" spans="1:26" ht="11.25" customHeight="1">
      <c r="A6" s="82" t="s">
        <v>267</v>
      </c>
      <c r="B6" s="91" t="s">
        <v>295</v>
      </c>
      <c r="C6" s="72" t="s">
        <v>32</v>
      </c>
      <c r="D6" s="254" t="s">
        <v>297</v>
      </c>
      <c r="E6" s="255"/>
      <c r="F6" s="248" t="s">
        <v>121</v>
      </c>
      <c r="G6" s="249"/>
      <c r="H6" s="254" t="s">
        <v>363</v>
      </c>
      <c r="I6" s="255"/>
      <c r="J6" s="262"/>
      <c r="K6" s="249"/>
      <c r="L6" s="133"/>
      <c r="M6" s="134"/>
      <c r="O6" s="111">
        <v>3</v>
      </c>
      <c r="P6" s="103" t="s">
        <v>402</v>
      </c>
      <c r="Q6" s="103">
        <v>7</v>
      </c>
      <c r="R6" s="103">
        <v>1</v>
      </c>
      <c r="S6" s="107">
        <v>1</v>
      </c>
      <c r="T6" s="109">
        <f t="shared" si="0"/>
        <v>24</v>
      </c>
      <c r="V6" s="111">
        <v>3</v>
      </c>
      <c r="W6" s="103" t="s">
        <v>369</v>
      </c>
      <c r="X6" s="103">
        <v>5</v>
      </c>
      <c r="Y6" s="103">
        <v>1</v>
      </c>
      <c r="Z6" s="240">
        <v>3</v>
      </c>
    </row>
    <row r="7" spans="1:26" ht="11.25" customHeight="1" thickBot="1">
      <c r="A7" s="83" t="s">
        <v>268</v>
      </c>
      <c r="B7" s="92" t="s">
        <v>298</v>
      </c>
      <c r="C7" s="73"/>
      <c r="D7" s="256" t="s">
        <v>360</v>
      </c>
      <c r="E7" s="257"/>
      <c r="F7" s="259"/>
      <c r="G7" s="260"/>
      <c r="H7" s="256" t="s">
        <v>364</v>
      </c>
      <c r="I7" s="257"/>
      <c r="J7" s="267"/>
      <c r="K7" s="260"/>
      <c r="L7" s="133"/>
      <c r="M7" s="134"/>
      <c r="O7" s="111">
        <v>4</v>
      </c>
      <c r="P7" s="103" t="s">
        <v>369</v>
      </c>
      <c r="Q7" s="103">
        <v>5</v>
      </c>
      <c r="R7" s="103">
        <v>1</v>
      </c>
      <c r="S7" s="107">
        <v>3</v>
      </c>
      <c r="T7" s="109">
        <f t="shared" si="0"/>
        <v>20</v>
      </c>
      <c r="V7" s="111">
        <v>4</v>
      </c>
      <c r="W7" s="103" t="s">
        <v>419</v>
      </c>
      <c r="X7" s="103">
        <v>5</v>
      </c>
      <c r="Y7" s="103"/>
      <c r="Z7" s="240"/>
    </row>
    <row r="8" spans="1:26" ht="11.25" customHeight="1">
      <c r="A8" s="81" t="s">
        <v>269</v>
      </c>
      <c r="B8" s="95"/>
      <c r="C8" s="71"/>
      <c r="D8" s="98"/>
      <c r="E8" s="75"/>
      <c r="F8" s="98"/>
      <c r="G8" s="75"/>
      <c r="H8" s="258"/>
      <c r="I8" s="247"/>
      <c r="J8" s="265"/>
      <c r="K8" s="266"/>
      <c r="L8" s="133"/>
      <c r="M8" s="134"/>
      <c r="O8" s="111">
        <v>5</v>
      </c>
      <c r="P8" s="103" t="s">
        <v>420</v>
      </c>
      <c r="Q8" s="103">
        <v>2</v>
      </c>
      <c r="R8" s="103">
        <v>5</v>
      </c>
      <c r="S8" s="107">
        <v>2</v>
      </c>
      <c r="T8" s="109">
        <f t="shared" si="0"/>
        <v>18</v>
      </c>
      <c r="V8" s="111">
        <v>5</v>
      </c>
      <c r="W8" s="103" t="s">
        <v>370</v>
      </c>
      <c r="X8" s="103">
        <v>4</v>
      </c>
      <c r="Y8" s="103">
        <v>2</v>
      </c>
      <c r="Z8" s="240"/>
    </row>
    <row r="9" spans="1:26" ht="11.25" customHeight="1">
      <c r="A9" s="82" t="s">
        <v>266</v>
      </c>
      <c r="B9" s="91" t="s">
        <v>319</v>
      </c>
      <c r="C9" s="72" t="s">
        <v>36</v>
      </c>
      <c r="D9" s="93" t="s">
        <v>334</v>
      </c>
      <c r="E9" s="76" t="s">
        <v>36</v>
      </c>
      <c r="F9" s="93" t="s">
        <v>359</v>
      </c>
      <c r="G9" s="76"/>
      <c r="H9" s="254" t="s">
        <v>354</v>
      </c>
      <c r="I9" s="255"/>
      <c r="J9" s="262"/>
      <c r="K9" s="249"/>
      <c r="L9" s="133"/>
      <c r="M9" s="134"/>
      <c r="O9" s="110">
        <v>6</v>
      </c>
      <c r="P9" s="103" t="s">
        <v>370</v>
      </c>
      <c r="Q9" s="103">
        <v>4</v>
      </c>
      <c r="R9" s="103">
        <v>2</v>
      </c>
      <c r="S9" s="107"/>
      <c r="T9" s="109">
        <f t="shared" si="0"/>
        <v>16</v>
      </c>
      <c r="V9" s="110">
        <v>6</v>
      </c>
      <c r="W9" s="103" t="s">
        <v>405</v>
      </c>
      <c r="X9" s="103">
        <v>4</v>
      </c>
      <c r="Y9" s="103"/>
      <c r="Z9" s="240">
        <v>1</v>
      </c>
    </row>
    <row r="10" spans="1:26" ht="11.25" customHeight="1">
      <c r="A10" s="82" t="s">
        <v>267</v>
      </c>
      <c r="B10" s="91" t="s">
        <v>358</v>
      </c>
      <c r="C10" s="72"/>
      <c r="D10" s="93" t="s">
        <v>320</v>
      </c>
      <c r="E10" s="76" t="s">
        <v>36</v>
      </c>
      <c r="F10" s="93" t="s">
        <v>361</v>
      </c>
      <c r="G10" s="76"/>
      <c r="H10" s="254" t="s">
        <v>355</v>
      </c>
      <c r="I10" s="255"/>
      <c r="J10" s="262" t="s">
        <v>36</v>
      </c>
      <c r="K10" s="249"/>
      <c r="L10" s="133"/>
      <c r="M10" s="134"/>
      <c r="O10" s="111">
        <v>7</v>
      </c>
      <c r="P10" s="103" t="s">
        <v>399</v>
      </c>
      <c r="Q10" s="103">
        <v>3</v>
      </c>
      <c r="R10" s="103">
        <v>3</v>
      </c>
      <c r="S10" s="107">
        <v>1</v>
      </c>
      <c r="T10" s="109">
        <f t="shared" si="0"/>
        <v>16</v>
      </c>
      <c r="V10" s="111">
        <v>7</v>
      </c>
      <c r="W10" s="103" t="s">
        <v>530</v>
      </c>
      <c r="X10" s="103">
        <v>4</v>
      </c>
      <c r="Y10" s="103"/>
      <c r="Z10" s="240"/>
    </row>
    <row r="11" spans="1:26" ht="11.25" customHeight="1" thickBot="1">
      <c r="A11" s="83" t="s">
        <v>268</v>
      </c>
      <c r="B11" s="92" t="s">
        <v>357</v>
      </c>
      <c r="C11" s="73"/>
      <c r="D11" s="94" t="s">
        <v>296</v>
      </c>
      <c r="E11" s="77" t="s">
        <v>80</v>
      </c>
      <c r="F11" s="94" t="s">
        <v>362</v>
      </c>
      <c r="G11" s="77"/>
      <c r="H11" s="256" t="s">
        <v>356</v>
      </c>
      <c r="I11" s="257"/>
      <c r="J11" s="267"/>
      <c r="K11" s="260"/>
      <c r="L11" s="133"/>
      <c r="M11" s="134"/>
      <c r="O11" s="111">
        <v>8</v>
      </c>
      <c r="P11" s="103" t="s">
        <v>419</v>
      </c>
      <c r="Q11" s="103">
        <v>5</v>
      </c>
      <c r="R11" s="103"/>
      <c r="S11" s="107"/>
      <c r="T11" s="109">
        <f t="shared" si="0"/>
        <v>15</v>
      </c>
      <c r="V11" s="111">
        <v>8</v>
      </c>
      <c r="W11" s="103" t="s">
        <v>399</v>
      </c>
      <c r="X11" s="103">
        <v>3</v>
      </c>
      <c r="Y11" s="103">
        <v>3</v>
      </c>
      <c r="Z11" s="240">
        <v>1</v>
      </c>
    </row>
    <row r="12" spans="1:26" ht="11.25" customHeight="1">
      <c r="A12" s="81" t="s">
        <v>270</v>
      </c>
      <c r="B12" s="95"/>
      <c r="C12" s="71"/>
      <c r="D12" s="258"/>
      <c r="E12" s="247"/>
      <c r="F12" s="250"/>
      <c r="G12" s="251"/>
      <c r="H12" s="258"/>
      <c r="I12" s="247"/>
      <c r="J12" s="265"/>
      <c r="K12" s="266"/>
      <c r="L12" s="133"/>
      <c r="M12" s="134"/>
      <c r="O12" s="111">
        <v>9</v>
      </c>
      <c r="P12" s="103" t="s">
        <v>394</v>
      </c>
      <c r="Q12" s="103">
        <v>3</v>
      </c>
      <c r="R12" s="103">
        <v>2</v>
      </c>
      <c r="S12" s="107">
        <v>1</v>
      </c>
      <c r="T12" s="109">
        <f t="shared" si="0"/>
        <v>14</v>
      </c>
      <c r="V12" s="111">
        <v>9</v>
      </c>
      <c r="W12" s="103" t="s">
        <v>394</v>
      </c>
      <c r="X12" s="103">
        <v>3</v>
      </c>
      <c r="Y12" s="103">
        <v>2</v>
      </c>
      <c r="Z12" s="240">
        <v>1</v>
      </c>
    </row>
    <row r="13" spans="1:26" ht="11.25" customHeight="1">
      <c r="A13" s="84" t="s">
        <v>266</v>
      </c>
      <c r="B13" s="96" t="s">
        <v>325</v>
      </c>
      <c r="C13" s="74" t="s">
        <v>36</v>
      </c>
      <c r="D13" s="254" t="s">
        <v>296</v>
      </c>
      <c r="E13" s="255"/>
      <c r="F13" s="248" t="s">
        <v>80</v>
      </c>
      <c r="G13" s="249"/>
      <c r="H13" s="254" t="s">
        <v>354</v>
      </c>
      <c r="I13" s="255"/>
      <c r="J13" s="262"/>
      <c r="K13" s="249"/>
      <c r="L13" s="133"/>
      <c r="M13" s="134"/>
      <c r="O13" s="111">
        <v>10</v>
      </c>
      <c r="P13" s="103" t="s">
        <v>405</v>
      </c>
      <c r="Q13" s="103">
        <v>4</v>
      </c>
      <c r="R13" s="103"/>
      <c r="S13" s="107">
        <v>1</v>
      </c>
      <c r="T13" s="109">
        <f t="shared" si="0"/>
        <v>13</v>
      </c>
      <c r="V13" s="111">
        <v>10</v>
      </c>
      <c r="W13" s="103" t="s">
        <v>438</v>
      </c>
      <c r="X13" s="103">
        <v>3</v>
      </c>
      <c r="Y13" s="103">
        <v>2</v>
      </c>
      <c r="Z13" s="240"/>
    </row>
    <row r="14" spans="1:26" ht="11.25" customHeight="1">
      <c r="A14" s="82" t="s">
        <v>267</v>
      </c>
      <c r="B14" s="91" t="s">
        <v>351</v>
      </c>
      <c r="C14" s="72" t="s">
        <v>36</v>
      </c>
      <c r="D14" s="254" t="s">
        <v>334</v>
      </c>
      <c r="E14" s="255"/>
      <c r="F14" s="248" t="s">
        <v>36</v>
      </c>
      <c r="G14" s="249"/>
      <c r="H14" s="254" t="s">
        <v>355</v>
      </c>
      <c r="I14" s="255"/>
      <c r="J14" s="262" t="s">
        <v>36</v>
      </c>
      <c r="K14" s="249"/>
      <c r="L14" s="133"/>
      <c r="M14" s="134"/>
      <c r="O14" s="110">
        <v>11</v>
      </c>
      <c r="P14" s="103" t="s">
        <v>438</v>
      </c>
      <c r="Q14" s="103">
        <v>3</v>
      </c>
      <c r="R14" s="103">
        <v>2</v>
      </c>
      <c r="S14" s="107"/>
      <c r="T14" s="109">
        <f t="shared" si="0"/>
        <v>13</v>
      </c>
      <c r="V14" s="110">
        <v>11</v>
      </c>
      <c r="W14" s="103" t="s">
        <v>367</v>
      </c>
      <c r="X14" s="103">
        <v>3</v>
      </c>
      <c r="Y14" s="103">
        <v>1</v>
      </c>
      <c r="Z14" s="240">
        <v>2</v>
      </c>
    </row>
    <row r="15" spans="1:26" ht="11.25" customHeight="1" thickBot="1">
      <c r="A15" s="83" t="s">
        <v>268</v>
      </c>
      <c r="B15" s="92" t="s">
        <v>312</v>
      </c>
      <c r="C15" s="73"/>
      <c r="D15" s="256" t="s">
        <v>307</v>
      </c>
      <c r="E15" s="257"/>
      <c r="F15" s="259" t="s">
        <v>36</v>
      </c>
      <c r="G15" s="260"/>
      <c r="H15" s="256" t="s">
        <v>329</v>
      </c>
      <c r="I15" s="257"/>
      <c r="J15" s="267" t="s">
        <v>121</v>
      </c>
      <c r="K15" s="260"/>
      <c r="L15" s="133"/>
      <c r="M15" s="134"/>
      <c r="O15" s="111">
        <v>12</v>
      </c>
      <c r="P15" s="103" t="s">
        <v>367</v>
      </c>
      <c r="Q15" s="103">
        <v>3</v>
      </c>
      <c r="R15" s="103">
        <v>1</v>
      </c>
      <c r="S15" s="107">
        <v>2</v>
      </c>
      <c r="T15" s="109">
        <f t="shared" si="0"/>
        <v>13</v>
      </c>
      <c r="V15" s="111">
        <v>12</v>
      </c>
      <c r="W15" s="103" t="s">
        <v>366</v>
      </c>
      <c r="X15" s="103">
        <v>3</v>
      </c>
      <c r="Y15" s="103">
        <v>1</v>
      </c>
      <c r="Z15" s="240"/>
    </row>
    <row r="16" spans="1:26" ht="11.25" customHeight="1">
      <c r="A16" s="81" t="s">
        <v>271</v>
      </c>
      <c r="B16" s="95"/>
      <c r="C16" s="71"/>
      <c r="D16" s="263"/>
      <c r="E16" s="264"/>
      <c r="F16" s="250"/>
      <c r="G16" s="251"/>
      <c r="H16" s="258"/>
      <c r="I16" s="247"/>
      <c r="J16" s="246"/>
      <c r="K16" s="261"/>
      <c r="L16" s="131"/>
      <c r="M16" s="132"/>
      <c r="O16" s="111">
        <v>13</v>
      </c>
      <c r="P16" s="103" t="s">
        <v>371</v>
      </c>
      <c r="Q16" s="103">
        <v>2</v>
      </c>
      <c r="R16" s="103">
        <v>1</v>
      </c>
      <c r="S16" s="107">
        <v>5</v>
      </c>
      <c r="T16" s="109">
        <f t="shared" si="0"/>
        <v>13</v>
      </c>
      <c r="V16" s="111">
        <v>13</v>
      </c>
      <c r="W16" s="103" t="s">
        <v>563</v>
      </c>
      <c r="X16" s="103">
        <v>3</v>
      </c>
      <c r="Y16" s="103"/>
      <c r="Z16" s="240"/>
    </row>
    <row r="17" spans="1:26" ht="11.25" customHeight="1">
      <c r="A17" s="82" t="s">
        <v>266</v>
      </c>
      <c r="B17" s="91" t="s">
        <v>351</v>
      </c>
      <c r="C17" s="72" t="s">
        <v>36</v>
      </c>
      <c r="D17" s="254" t="s">
        <v>296</v>
      </c>
      <c r="E17" s="255"/>
      <c r="F17" s="248" t="s">
        <v>80</v>
      </c>
      <c r="G17" s="249"/>
      <c r="H17" s="254" t="s">
        <v>329</v>
      </c>
      <c r="I17" s="255"/>
      <c r="J17" s="248" t="s">
        <v>121</v>
      </c>
      <c r="K17" s="249"/>
      <c r="L17" s="133"/>
      <c r="M17" s="134"/>
      <c r="O17" s="111">
        <v>14</v>
      </c>
      <c r="P17" s="103" t="s">
        <v>372</v>
      </c>
      <c r="Q17" s="103">
        <v>1</v>
      </c>
      <c r="R17" s="103">
        <v>4</v>
      </c>
      <c r="S17" s="107">
        <v>2</v>
      </c>
      <c r="T17" s="109">
        <f t="shared" si="0"/>
        <v>13</v>
      </c>
      <c r="V17" s="111">
        <v>14</v>
      </c>
      <c r="W17" s="103" t="s">
        <v>387</v>
      </c>
      <c r="X17" s="103">
        <v>2</v>
      </c>
      <c r="Y17" s="103">
        <v>10</v>
      </c>
      <c r="Z17" s="240">
        <v>2</v>
      </c>
    </row>
    <row r="18" spans="1:26" ht="11.25" customHeight="1">
      <c r="A18" s="82" t="s">
        <v>267</v>
      </c>
      <c r="B18" s="91" t="s">
        <v>319</v>
      </c>
      <c r="C18" s="72" t="s">
        <v>36</v>
      </c>
      <c r="D18" s="254" t="s">
        <v>307</v>
      </c>
      <c r="E18" s="255"/>
      <c r="F18" s="248" t="s">
        <v>36</v>
      </c>
      <c r="G18" s="249"/>
      <c r="H18" s="254" t="s">
        <v>353</v>
      </c>
      <c r="I18" s="255"/>
      <c r="J18" s="248"/>
      <c r="K18" s="249"/>
      <c r="L18" s="133"/>
      <c r="M18" s="134"/>
      <c r="O18" s="111">
        <v>15</v>
      </c>
      <c r="P18" s="103" t="s">
        <v>530</v>
      </c>
      <c r="Q18" s="103">
        <v>4</v>
      </c>
      <c r="R18" s="103"/>
      <c r="S18" s="107"/>
      <c r="T18" s="109">
        <f t="shared" si="0"/>
        <v>12</v>
      </c>
      <c r="V18" s="111">
        <v>15</v>
      </c>
      <c r="W18" s="103" t="s">
        <v>420</v>
      </c>
      <c r="X18" s="103">
        <v>2</v>
      </c>
      <c r="Y18" s="103">
        <v>5</v>
      </c>
      <c r="Z18" s="240">
        <v>2</v>
      </c>
    </row>
    <row r="19" spans="1:26" ht="11.25" customHeight="1" thickBot="1">
      <c r="A19" s="83" t="s">
        <v>268</v>
      </c>
      <c r="B19" s="92" t="s">
        <v>506</v>
      </c>
      <c r="C19" s="73" t="s">
        <v>36</v>
      </c>
      <c r="D19" s="256" t="s">
        <v>320</v>
      </c>
      <c r="E19" s="257"/>
      <c r="F19" s="259" t="s">
        <v>129</v>
      </c>
      <c r="G19" s="260"/>
      <c r="H19" s="256" t="s">
        <v>348</v>
      </c>
      <c r="I19" s="257"/>
      <c r="J19" s="259" t="s">
        <v>36</v>
      </c>
      <c r="K19" s="260"/>
      <c r="L19" s="133"/>
      <c r="M19" s="134"/>
      <c r="O19" s="110">
        <v>16</v>
      </c>
      <c r="P19" s="103" t="s">
        <v>366</v>
      </c>
      <c r="Q19" s="103">
        <v>3</v>
      </c>
      <c r="R19" s="103">
        <v>1</v>
      </c>
      <c r="S19" s="107"/>
      <c r="T19" s="109">
        <f>Q19*3+R19*2+S19</f>
        <v>11</v>
      </c>
      <c r="V19" s="110">
        <v>16</v>
      </c>
      <c r="W19" s="103" t="s">
        <v>371</v>
      </c>
      <c r="X19" s="103">
        <v>2</v>
      </c>
      <c r="Y19" s="103">
        <v>1</v>
      </c>
      <c r="Z19" s="240">
        <v>5</v>
      </c>
    </row>
    <row r="20" spans="1:26" ht="11.25" customHeight="1">
      <c r="A20" s="84" t="s">
        <v>272</v>
      </c>
      <c r="B20" s="96"/>
      <c r="C20" s="74"/>
      <c r="D20" s="258"/>
      <c r="E20" s="247"/>
      <c r="F20" s="250"/>
      <c r="G20" s="251"/>
      <c r="H20" s="252"/>
      <c r="I20" s="253"/>
      <c r="J20" s="246"/>
      <c r="K20" s="261"/>
      <c r="L20" s="131"/>
      <c r="M20" s="132"/>
      <c r="O20" s="111">
        <v>17</v>
      </c>
      <c r="P20" s="103" t="s">
        <v>390</v>
      </c>
      <c r="Q20" s="103">
        <v>2</v>
      </c>
      <c r="R20" s="103">
        <v>1</v>
      </c>
      <c r="S20" s="107">
        <v>3</v>
      </c>
      <c r="T20" s="109">
        <f t="shared" si="0"/>
        <v>11</v>
      </c>
      <c r="V20" s="111">
        <v>17</v>
      </c>
      <c r="W20" s="103" t="s">
        <v>390</v>
      </c>
      <c r="X20" s="103">
        <v>2</v>
      </c>
      <c r="Y20" s="103">
        <v>1</v>
      </c>
      <c r="Z20" s="240">
        <v>3</v>
      </c>
    </row>
    <row r="21" spans="1:26" ht="11.25" customHeight="1">
      <c r="A21" s="82" t="s">
        <v>266</v>
      </c>
      <c r="B21" s="91" t="s">
        <v>351</v>
      </c>
      <c r="C21" s="72" t="s">
        <v>36</v>
      </c>
      <c r="D21" s="254" t="s">
        <v>296</v>
      </c>
      <c r="E21" s="255"/>
      <c r="F21" s="248" t="s">
        <v>345</v>
      </c>
      <c r="G21" s="249"/>
      <c r="H21" s="254" t="s">
        <v>348</v>
      </c>
      <c r="I21" s="255"/>
      <c r="J21" s="262" t="s">
        <v>289</v>
      </c>
      <c r="K21" s="249"/>
      <c r="L21" s="133"/>
      <c r="M21" s="134"/>
      <c r="O21" s="111">
        <v>18</v>
      </c>
      <c r="P21" s="103" t="s">
        <v>527</v>
      </c>
      <c r="Q21" s="103">
        <v>1</v>
      </c>
      <c r="R21" s="103">
        <v>2</v>
      </c>
      <c r="S21" s="107">
        <v>4</v>
      </c>
      <c r="T21" s="109">
        <f t="shared" si="0"/>
        <v>11</v>
      </c>
      <c r="V21" s="111">
        <v>18</v>
      </c>
      <c r="W21" s="103" t="s">
        <v>373</v>
      </c>
      <c r="X21" s="103">
        <v>2</v>
      </c>
      <c r="Y21" s="103"/>
      <c r="Z21" s="240">
        <v>1</v>
      </c>
    </row>
    <row r="22" spans="1:26" ht="11.25" customHeight="1">
      <c r="A22" s="82" t="s">
        <v>267</v>
      </c>
      <c r="B22" s="91" t="s">
        <v>312</v>
      </c>
      <c r="C22" s="72"/>
      <c r="D22" s="254" t="s">
        <v>334</v>
      </c>
      <c r="E22" s="255"/>
      <c r="F22" s="248" t="s">
        <v>322</v>
      </c>
      <c r="G22" s="249"/>
      <c r="H22" s="254" t="s">
        <v>329</v>
      </c>
      <c r="I22" s="255"/>
      <c r="J22" s="262" t="s">
        <v>121</v>
      </c>
      <c r="K22" s="249"/>
      <c r="L22" s="133"/>
      <c r="M22" s="134"/>
      <c r="O22" s="111">
        <v>19</v>
      </c>
      <c r="P22" s="103" t="s">
        <v>389</v>
      </c>
      <c r="Q22" s="103">
        <v>1</v>
      </c>
      <c r="R22" s="103">
        <v>2</v>
      </c>
      <c r="S22" s="107">
        <v>3</v>
      </c>
      <c r="T22" s="109">
        <f t="shared" si="0"/>
        <v>10</v>
      </c>
      <c r="V22" s="111">
        <v>19</v>
      </c>
      <c r="W22" s="103" t="s">
        <v>386</v>
      </c>
      <c r="X22" s="103">
        <v>2</v>
      </c>
      <c r="Y22" s="103"/>
      <c r="Z22" s="240"/>
    </row>
    <row r="23" spans="1:26" ht="11.25" customHeight="1" thickBot="1">
      <c r="A23" s="85" t="s">
        <v>268</v>
      </c>
      <c r="B23" s="97" t="s">
        <v>339</v>
      </c>
      <c r="C23" s="79" t="s">
        <v>36</v>
      </c>
      <c r="D23" s="256" t="s">
        <v>320</v>
      </c>
      <c r="E23" s="257"/>
      <c r="F23" s="259" t="s">
        <v>129</v>
      </c>
      <c r="G23" s="260"/>
      <c r="H23" s="256" t="s">
        <v>349</v>
      </c>
      <c r="I23" s="257"/>
      <c r="J23" s="259"/>
      <c r="K23" s="260"/>
      <c r="L23" s="133"/>
      <c r="M23" s="134"/>
      <c r="O23" s="111">
        <v>19</v>
      </c>
      <c r="P23" s="203" t="s">
        <v>377</v>
      </c>
      <c r="Q23" s="103">
        <v>1</v>
      </c>
      <c r="R23" s="103">
        <v>2</v>
      </c>
      <c r="S23" s="107">
        <v>3</v>
      </c>
      <c r="T23" s="109">
        <f t="shared" si="0"/>
        <v>10</v>
      </c>
      <c r="V23" s="111">
        <v>19</v>
      </c>
      <c r="W23" s="103" t="s">
        <v>400</v>
      </c>
      <c r="X23" s="103">
        <v>2</v>
      </c>
      <c r="Y23" s="103"/>
      <c r="Z23" s="240"/>
    </row>
    <row r="24" spans="1:26" ht="11.25" customHeight="1">
      <c r="A24" s="81" t="s">
        <v>273</v>
      </c>
      <c r="B24" s="95"/>
      <c r="C24" s="71"/>
      <c r="D24" s="258"/>
      <c r="E24" s="247"/>
      <c r="F24" s="246"/>
      <c r="G24" s="247"/>
      <c r="H24" s="258"/>
      <c r="I24" s="247"/>
      <c r="J24" s="246"/>
      <c r="K24" s="261"/>
      <c r="L24" s="131"/>
      <c r="M24" s="132"/>
      <c r="O24" s="110">
        <v>21</v>
      </c>
      <c r="P24" s="103" t="s">
        <v>563</v>
      </c>
      <c r="Q24" s="103">
        <v>3</v>
      </c>
      <c r="R24" s="103"/>
      <c r="S24" s="107"/>
      <c r="T24" s="109">
        <f>Q24*3+R24*2+S24</f>
        <v>9</v>
      </c>
      <c r="V24" s="110">
        <v>19</v>
      </c>
      <c r="W24" s="103" t="s">
        <v>354</v>
      </c>
      <c r="X24" s="103">
        <v>2</v>
      </c>
      <c r="Y24" s="103"/>
      <c r="Z24" s="240"/>
    </row>
    <row r="25" spans="1:26" ht="11.25" customHeight="1">
      <c r="A25" s="82" t="s">
        <v>266</v>
      </c>
      <c r="B25" s="91" t="s">
        <v>325</v>
      </c>
      <c r="C25" s="72" t="s">
        <v>36</v>
      </c>
      <c r="D25" s="254" t="s">
        <v>320</v>
      </c>
      <c r="E25" s="255"/>
      <c r="F25" s="248" t="s">
        <v>129</v>
      </c>
      <c r="G25" s="249"/>
      <c r="H25" s="254" t="s">
        <v>329</v>
      </c>
      <c r="I25" s="255"/>
      <c r="J25" s="262" t="s">
        <v>121</v>
      </c>
      <c r="K25" s="249"/>
      <c r="L25" s="133"/>
      <c r="M25" s="134"/>
      <c r="O25" s="111">
        <v>22</v>
      </c>
      <c r="P25" s="103" t="s">
        <v>411</v>
      </c>
      <c r="Q25" s="103">
        <v>1</v>
      </c>
      <c r="R25" s="103">
        <v>3</v>
      </c>
      <c r="S25" s="107"/>
      <c r="T25" s="109">
        <f t="shared" si="0"/>
        <v>9</v>
      </c>
      <c r="V25" s="111">
        <v>22</v>
      </c>
      <c r="W25" s="103" t="s">
        <v>372</v>
      </c>
      <c r="X25" s="103">
        <v>1</v>
      </c>
      <c r="Y25" s="103">
        <v>4</v>
      </c>
      <c r="Z25" s="240">
        <v>2</v>
      </c>
    </row>
    <row r="26" spans="1:26" ht="11.25" customHeight="1">
      <c r="A26" s="82" t="s">
        <v>267</v>
      </c>
      <c r="B26" s="91" t="s">
        <v>339</v>
      </c>
      <c r="C26" s="72" t="s">
        <v>36</v>
      </c>
      <c r="D26" s="254" t="s">
        <v>296</v>
      </c>
      <c r="E26" s="255"/>
      <c r="F26" s="248" t="s">
        <v>345</v>
      </c>
      <c r="G26" s="249"/>
      <c r="H26" s="254" t="s">
        <v>348</v>
      </c>
      <c r="I26" s="255"/>
      <c r="J26" s="262" t="s">
        <v>289</v>
      </c>
      <c r="K26" s="249"/>
      <c r="L26" s="133"/>
      <c r="M26" s="134"/>
      <c r="O26" s="111">
        <v>23</v>
      </c>
      <c r="P26" s="103" t="s">
        <v>397</v>
      </c>
      <c r="Q26" s="103">
        <v>1</v>
      </c>
      <c r="R26" s="103">
        <v>1</v>
      </c>
      <c r="S26" s="107">
        <v>4</v>
      </c>
      <c r="T26" s="109">
        <f t="shared" si="0"/>
        <v>9</v>
      </c>
      <c r="V26" s="111">
        <v>23</v>
      </c>
      <c r="W26" s="103" t="s">
        <v>411</v>
      </c>
      <c r="X26" s="103">
        <v>1</v>
      </c>
      <c r="Y26" s="103">
        <v>3</v>
      </c>
      <c r="Z26" s="240"/>
    </row>
    <row r="27" spans="1:26" ht="11.25" customHeight="1" thickBot="1">
      <c r="A27" s="83" t="s">
        <v>268</v>
      </c>
      <c r="B27" s="92" t="s">
        <v>319</v>
      </c>
      <c r="C27" s="73" t="s">
        <v>36</v>
      </c>
      <c r="D27" s="256" t="s">
        <v>297</v>
      </c>
      <c r="E27" s="257"/>
      <c r="F27" s="259" t="s">
        <v>350</v>
      </c>
      <c r="G27" s="260"/>
      <c r="H27" s="256" t="s">
        <v>349</v>
      </c>
      <c r="I27" s="257"/>
      <c r="J27" s="259"/>
      <c r="K27" s="260"/>
      <c r="L27" s="133"/>
      <c r="M27" s="134"/>
      <c r="O27" s="111">
        <v>24</v>
      </c>
      <c r="P27" s="103" t="s">
        <v>555</v>
      </c>
      <c r="Q27" s="103">
        <v>1</v>
      </c>
      <c r="R27" s="103">
        <v>2</v>
      </c>
      <c r="S27" s="107">
        <v>1</v>
      </c>
      <c r="T27" s="109">
        <f t="shared" si="0"/>
        <v>8</v>
      </c>
      <c r="V27" s="111">
        <v>24</v>
      </c>
      <c r="W27" s="103" t="s">
        <v>527</v>
      </c>
      <c r="X27" s="103">
        <v>1</v>
      </c>
      <c r="Y27" s="103">
        <v>2</v>
      </c>
      <c r="Z27" s="240">
        <v>4</v>
      </c>
    </row>
    <row r="28" spans="1:26" ht="11.25" customHeight="1">
      <c r="A28" s="84" t="s">
        <v>274</v>
      </c>
      <c r="B28" s="96"/>
      <c r="C28" s="74"/>
      <c r="D28" s="258"/>
      <c r="E28" s="247"/>
      <c r="F28" s="246"/>
      <c r="G28" s="247"/>
      <c r="H28" s="258"/>
      <c r="I28" s="247"/>
      <c r="J28" s="246"/>
      <c r="K28" s="261"/>
      <c r="L28" s="131"/>
      <c r="M28" s="132"/>
      <c r="O28" s="111">
        <v>25</v>
      </c>
      <c r="P28" s="203" t="s">
        <v>418</v>
      </c>
      <c r="Q28" s="103"/>
      <c r="R28" s="103">
        <v>2</v>
      </c>
      <c r="S28" s="107">
        <v>4</v>
      </c>
      <c r="T28" s="109">
        <f t="shared" si="0"/>
        <v>8</v>
      </c>
      <c r="V28" s="111">
        <v>25</v>
      </c>
      <c r="W28" s="103" t="s">
        <v>389</v>
      </c>
      <c r="X28" s="103">
        <v>1</v>
      </c>
      <c r="Y28" s="103">
        <v>2</v>
      </c>
      <c r="Z28" s="240">
        <v>3</v>
      </c>
    </row>
    <row r="29" spans="1:26" ht="11.25" customHeight="1">
      <c r="A29" s="82" t="s">
        <v>266</v>
      </c>
      <c r="B29" s="91"/>
      <c r="C29" s="72"/>
      <c r="D29" s="254" t="s">
        <v>320</v>
      </c>
      <c r="E29" s="255"/>
      <c r="F29" s="248" t="s">
        <v>129</v>
      </c>
      <c r="G29" s="249"/>
      <c r="H29" s="254"/>
      <c r="I29" s="255"/>
      <c r="J29" s="262"/>
      <c r="K29" s="249"/>
      <c r="L29" s="133"/>
      <c r="M29" s="134"/>
      <c r="O29" s="110">
        <v>26</v>
      </c>
      <c r="P29" s="103" t="s">
        <v>373</v>
      </c>
      <c r="Q29" s="103">
        <v>2</v>
      </c>
      <c r="R29" s="103"/>
      <c r="S29" s="107">
        <v>1</v>
      </c>
      <c r="T29" s="109">
        <f t="shared" si="0"/>
        <v>7</v>
      </c>
      <c r="V29" s="110">
        <v>25</v>
      </c>
      <c r="W29" s="203" t="s">
        <v>377</v>
      </c>
      <c r="X29" s="103">
        <v>1</v>
      </c>
      <c r="Y29" s="103">
        <v>2</v>
      </c>
      <c r="Z29" s="240">
        <v>3</v>
      </c>
    </row>
    <row r="30" spans="1:26" ht="11.25" customHeight="1">
      <c r="A30" s="82" t="s">
        <v>267</v>
      </c>
      <c r="B30" s="91"/>
      <c r="C30" s="72"/>
      <c r="D30" s="254" t="s">
        <v>296</v>
      </c>
      <c r="E30" s="255"/>
      <c r="F30" s="248" t="s">
        <v>345</v>
      </c>
      <c r="G30" s="249"/>
      <c r="H30" s="254"/>
      <c r="I30" s="255"/>
      <c r="J30" s="262"/>
      <c r="K30" s="249"/>
      <c r="L30" s="133"/>
      <c r="M30" s="134"/>
      <c r="O30" s="111">
        <v>27</v>
      </c>
      <c r="P30" s="103" t="s">
        <v>589</v>
      </c>
      <c r="Q30" s="103">
        <v>1</v>
      </c>
      <c r="R30" s="103">
        <v>2</v>
      </c>
      <c r="S30" s="107"/>
      <c r="T30" s="109">
        <f t="shared" si="0"/>
        <v>7</v>
      </c>
      <c r="V30" s="111">
        <v>27</v>
      </c>
      <c r="W30" s="103" t="s">
        <v>555</v>
      </c>
      <c r="X30" s="103">
        <v>1</v>
      </c>
      <c r="Y30" s="103">
        <v>2</v>
      </c>
      <c r="Z30" s="240">
        <v>1</v>
      </c>
    </row>
    <row r="31" spans="1:26" ht="11.25" customHeight="1" thickBot="1">
      <c r="A31" s="85" t="s">
        <v>268</v>
      </c>
      <c r="B31" s="97"/>
      <c r="C31" s="79"/>
      <c r="D31" s="256" t="s">
        <v>424</v>
      </c>
      <c r="E31" s="257"/>
      <c r="F31" s="259" t="s">
        <v>8</v>
      </c>
      <c r="G31" s="260"/>
      <c r="H31" s="256"/>
      <c r="I31" s="257"/>
      <c r="J31" s="259"/>
      <c r="K31" s="260"/>
      <c r="L31" s="133"/>
      <c r="M31" s="134"/>
      <c r="O31" s="111">
        <v>28</v>
      </c>
      <c r="P31" s="203" t="s">
        <v>504</v>
      </c>
      <c r="Q31" s="103"/>
      <c r="R31" s="103">
        <v>3</v>
      </c>
      <c r="S31" s="107">
        <v>1</v>
      </c>
      <c r="T31" s="109">
        <f t="shared" si="0"/>
        <v>7</v>
      </c>
      <c r="V31" s="111">
        <v>28</v>
      </c>
      <c r="W31" s="103" t="s">
        <v>589</v>
      </c>
      <c r="X31" s="103">
        <v>1</v>
      </c>
      <c r="Y31" s="103">
        <v>2</v>
      </c>
      <c r="Z31" s="240"/>
    </row>
    <row r="32" spans="1:26" ht="11.25" customHeight="1">
      <c r="A32" s="81" t="s">
        <v>275</v>
      </c>
      <c r="B32" s="95"/>
      <c r="C32" s="71"/>
      <c r="D32" s="98"/>
      <c r="E32" s="75"/>
      <c r="F32" s="98"/>
      <c r="G32" s="75"/>
      <c r="H32" s="98"/>
      <c r="I32" s="75"/>
      <c r="J32" s="98"/>
      <c r="K32" s="75"/>
      <c r="L32" s="135"/>
      <c r="M32" s="136"/>
      <c r="O32" s="111">
        <v>29</v>
      </c>
      <c r="P32" s="103" t="s">
        <v>386</v>
      </c>
      <c r="Q32" s="103">
        <v>2</v>
      </c>
      <c r="R32" s="103"/>
      <c r="S32" s="107"/>
      <c r="T32" s="109">
        <f t="shared" si="0"/>
        <v>6</v>
      </c>
      <c r="V32" s="111">
        <v>29</v>
      </c>
      <c r="W32" s="103" t="s">
        <v>397</v>
      </c>
      <c r="X32" s="103">
        <v>1</v>
      </c>
      <c r="Y32" s="103">
        <v>1</v>
      </c>
      <c r="Z32" s="240">
        <v>4</v>
      </c>
    </row>
    <row r="33" spans="1:26" ht="11.25" customHeight="1">
      <c r="A33" s="82" t="s">
        <v>266</v>
      </c>
      <c r="B33" s="91"/>
      <c r="C33" s="72"/>
      <c r="D33" s="93"/>
      <c r="E33" s="76"/>
      <c r="F33" s="93"/>
      <c r="G33" s="76"/>
      <c r="H33" s="93"/>
      <c r="I33" s="76"/>
      <c r="J33" s="93"/>
      <c r="K33" s="76"/>
      <c r="L33" s="135"/>
      <c r="M33" s="136"/>
      <c r="O33" s="111">
        <v>29</v>
      </c>
      <c r="P33" s="103" t="s">
        <v>400</v>
      </c>
      <c r="Q33" s="103">
        <v>2</v>
      </c>
      <c r="R33" s="103"/>
      <c r="S33" s="107"/>
      <c r="T33" s="109">
        <f t="shared" si="0"/>
        <v>6</v>
      </c>
      <c r="V33" s="111">
        <v>30</v>
      </c>
      <c r="W33" s="103" t="s">
        <v>403</v>
      </c>
      <c r="X33" s="103">
        <v>1</v>
      </c>
      <c r="Y33" s="103">
        <v>1</v>
      </c>
      <c r="Z33" s="240">
        <v>1</v>
      </c>
    </row>
    <row r="34" spans="1:26" ht="11.25" customHeight="1">
      <c r="A34" s="82" t="s">
        <v>267</v>
      </c>
      <c r="B34" s="91"/>
      <c r="C34" s="72"/>
      <c r="D34" s="93"/>
      <c r="E34" s="76"/>
      <c r="F34" s="93"/>
      <c r="G34" s="76"/>
      <c r="H34" s="93"/>
      <c r="I34" s="76"/>
      <c r="J34" s="93"/>
      <c r="K34" s="76"/>
      <c r="L34" s="135"/>
      <c r="M34" s="136"/>
      <c r="O34" s="110">
        <v>29</v>
      </c>
      <c r="P34" s="103" t="s">
        <v>354</v>
      </c>
      <c r="Q34" s="103">
        <v>2</v>
      </c>
      <c r="R34" s="103"/>
      <c r="S34" s="107"/>
      <c r="T34" s="109">
        <f t="shared" si="0"/>
        <v>6</v>
      </c>
      <c r="V34" s="110">
        <v>30</v>
      </c>
      <c r="W34" s="203" t="s">
        <v>620</v>
      </c>
      <c r="X34" s="103">
        <v>1</v>
      </c>
      <c r="Y34" s="103">
        <v>1</v>
      </c>
      <c r="Z34" s="240">
        <v>1</v>
      </c>
    </row>
    <row r="35" spans="1:26" ht="11.25" customHeight="1" thickBot="1">
      <c r="A35" s="83" t="s">
        <v>268</v>
      </c>
      <c r="B35" s="92"/>
      <c r="C35" s="73"/>
      <c r="D35" s="94"/>
      <c r="E35" s="77"/>
      <c r="F35" s="94"/>
      <c r="G35" s="77"/>
      <c r="H35" s="94"/>
      <c r="I35" s="77"/>
      <c r="J35" s="94"/>
      <c r="K35" s="77"/>
      <c r="L35" s="135"/>
      <c r="M35" s="136"/>
      <c r="O35" s="111">
        <v>32</v>
      </c>
      <c r="P35" s="103" t="s">
        <v>403</v>
      </c>
      <c r="Q35" s="103">
        <v>1</v>
      </c>
      <c r="R35" s="103">
        <v>1</v>
      </c>
      <c r="S35" s="107">
        <v>1</v>
      </c>
      <c r="T35" s="109">
        <f t="shared" si="0"/>
        <v>6</v>
      </c>
      <c r="V35" s="111">
        <v>32</v>
      </c>
      <c r="W35" s="103" t="s">
        <v>376</v>
      </c>
      <c r="X35" s="103">
        <v>1</v>
      </c>
      <c r="Y35" s="103">
        <v>1</v>
      </c>
      <c r="Z35" s="240"/>
    </row>
    <row r="36" spans="1:26" ht="11.25" customHeight="1">
      <c r="A36" s="84" t="s">
        <v>276</v>
      </c>
      <c r="B36" s="96"/>
      <c r="C36" s="74"/>
      <c r="D36" s="99"/>
      <c r="E36" s="78"/>
      <c r="F36" s="99"/>
      <c r="G36" s="78"/>
      <c r="H36" s="99"/>
      <c r="I36" s="78"/>
      <c r="J36" s="99"/>
      <c r="K36" s="78"/>
      <c r="L36" s="135"/>
      <c r="M36" s="136"/>
      <c r="O36" s="111">
        <v>32</v>
      </c>
      <c r="P36" s="203" t="s">
        <v>620</v>
      </c>
      <c r="Q36" s="103">
        <v>1</v>
      </c>
      <c r="R36" s="103">
        <v>1</v>
      </c>
      <c r="S36" s="107">
        <v>1</v>
      </c>
      <c r="T36" s="109">
        <f t="shared" si="0"/>
        <v>6</v>
      </c>
      <c r="V36" s="111">
        <v>32</v>
      </c>
      <c r="W36" s="103" t="s">
        <v>398</v>
      </c>
      <c r="X36" s="103">
        <v>1</v>
      </c>
      <c r="Y36" s="103">
        <v>1</v>
      </c>
      <c r="Z36" s="240"/>
    </row>
    <row r="37" spans="1:26" ht="11.25" customHeight="1">
      <c r="A37" s="82" t="s">
        <v>266</v>
      </c>
      <c r="B37" s="91" t="s">
        <v>325</v>
      </c>
      <c r="C37" s="72" t="s">
        <v>13</v>
      </c>
      <c r="D37" s="93" t="s">
        <v>346</v>
      </c>
      <c r="E37" s="76" t="s">
        <v>347</v>
      </c>
      <c r="F37" s="93" t="s">
        <v>296</v>
      </c>
      <c r="G37" s="76" t="s">
        <v>345</v>
      </c>
      <c r="H37" s="93" t="s">
        <v>321</v>
      </c>
      <c r="I37" s="76" t="s">
        <v>340</v>
      </c>
      <c r="J37" s="93" t="s">
        <v>329</v>
      </c>
      <c r="K37" s="76" t="s">
        <v>13</v>
      </c>
      <c r="L37" s="135"/>
      <c r="M37" s="136"/>
      <c r="O37" s="111">
        <v>34</v>
      </c>
      <c r="P37" s="203" t="s">
        <v>414</v>
      </c>
      <c r="Q37" s="103"/>
      <c r="R37" s="103">
        <v>1</v>
      </c>
      <c r="S37" s="107">
        <v>4</v>
      </c>
      <c r="T37" s="109">
        <f>Q37*3+R37*2+S37</f>
        <v>6</v>
      </c>
      <c r="V37" s="111">
        <v>32</v>
      </c>
      <c r="W37" s="103" t="s">
        <v>528</v>
      </c>
      <c r="X37" s="103">
        <v>1</v>
      </c>
      <c r="Y37" s="103">
        <v>1</v>
      </c>
      <c r="Z37" s="240"/>
    </row>
    <row r="38" spans="1:26" ht="11.25" customHeight="1">
      <c r="A38" s="82" t="s">
        <v>267</v>
      </c>
      <c r="B38" s="91" t="s">
        <v>339</v>
      </c>
      <c r="C38" s="72" t="s">
        <v>322</v>
      </c>
      <c r="D38" s="93" t="s">
        <v>332</v>
      </c>
      <c r="E38" s="76" t="s">
        <v>333</v>
      </c>
      <c r="F38" s="93" t="s">
        <v>297</v>
      </c>
      <c r="G38" s="76" t="s">
        <v>13</v>
      </c>
      <c r="H38" s="93" t="s">
        <v>341</v>
      </c>
      <c r="I38" s="76" t="s">
        <v>342</v>
      </c>
      <c r="J38" s="93" t="s">
        <v>344</v>
      </c>
      <c r="K38" s="76" t="s">
        <v>345</v>
      </c>
      <c r="L38" s="135"/>
      <c r="M38" s="136"/>
      <c r="O38" s="111">
        <v>35</v>
      </c>
      <c r="P38" s="103" t="s">
        <v>376</v>
      </c>
      <c r="Q38" s="103">
        <v>1</v>
      </c>
      <c r="R38" s="103">
        <v>1</v>
      </c>
      <c r="S38" s="107"/>
      <c r="T38" s="109">
        <f t="shared" si="0"/>
        <v>5</v>
      </c>
      <c r="V38" s="111">
        <v>35</v>
      </c>
      <c r="W38" s="103" t="s">
        <v>352</v>
      </c>
      <c r="X38" s="103">
        <v>1</v>
      </c>
      <c r="Y38" s="103"/>
      <c r="Z38" s="240">
        <v>2</v>
      </c>
    </row>
    <row r="39" spans="1:26" ht="11.25" customHeight="1" thickBot="1">
      <c r="A39" s="85" t="s">
        <v>268</v>
      </c>
      <c r="B39" s="97" t="s">
        <v>317</v>
      </c>
      <c r="C39" s="79" t="s">
        <v>322</v>
      </c>
      <c r="D39" s="100" t="s">
        <v>319</v>
      </c>
      <c r="E39" s="80" t="s">
        <v>8</v>
      </c>
      <c r="F39" s="100" t="s">
        <v>326</v>
      </c>
      <c r="G39" s="80" t="s">
        <v>54</v>
      </c>
      <c r="H39" s="100" t="s">
        <v>343</v>
      </c>
      <c r="I39" s="80" t="s">
        <v>8</v>
      </c>
      <c r="J39" s="100"/>
      <c r="K39" s="80"/>
      <c r="L39" s="135"/>
      <c r="M39" s="136"/>
      <c r="O39" s="110">
        <v>35</v>
      </c>
      <c r="P39" s="103" t="s">
        <v>398</v>
      </c>
      <c r="Q39" s="103">
        <v>1</v>
      </c>
      <c r="R39" s="103">
        <v>1</v>
      </c>
      <c r="S39" s="107"/>
      <c r="T39" s="109">
        <f t="shared" si="0"/>
        <v>5</v>
      </c>
      <c r="V39" s="110">
        <v>36</v>
      </c>
      <c r="W39" s="103" t="s">
        <v>374</v>
      </c>
      <c r="X39" s="103">
        <v>1</v>
      </c>
      <c r="Y39" s="103"/>
      <c r="Z39" s="240">
        <v>1</v>
      </c>
    </row>
    <row r="40" spans="1:26" ht="11.25" customHeight="1">
      <c r="A40" s="81" t="s">
        <v>277</v>
      </c>
      <c r="B40" s="95"/>
      <c r="C40" s="71"/>
      <c r="D40" s="98"/>
      <c r="E40" s="75"/>
      <c r="F40" s="98"/>
      <c r="G40" s="75"/>
      <c r="H40" s="98"/>
      <c r="I40" s="75"/>
      <c r="J40" s="98"/>
      <c r="K40" s="75"/>
      <c r="L40" s="135"/>
      <c r="M40" s="136"/>
      <c r="O40" s="111">
        <v>35</v>
      </c>
      <c r="P40" s="103" t="s">
        <v>528</v>
      </c>
      <c r="Q40" s="103">
        <v>1</v>
      </c>
      <c r="R40" s="103">
        <v>1</v>
      </c>
      <c r="S40" s="107"/>
      <c r="T40" s="109">
        <f t="shared" si="0"/>
        <v>5</v>
      </c>
      <c r="V40" s="111">
        <v>36</v>
      </c>
      <c r="W40" s="103" t="s">
        <v>412</v>
      </c>
      <c r="X40" s="103">
        <v>1</v>
      </c>
      <c r="Y40" s="103"/>
      <c r="Z40" s="240">
        <v>1</v>
      </c>
    </row>
    <row r="41" spans="1:26" ht="11.25" customHeight="1">
      <c r="A41" s="82" t="s">
        <v>266</v>
      </c>
      <c r="B41" s="91" t="s">
        <v>325</v>
      </c>
      <c r="C41" s="72" t="s">
        <v>13</v>
      </c>
      <c r="D41" s="93" t="s">
        <v>319</v>
      </c>
      <c r="E41" s="76" t="s">
        <v>13</v>
      </c>
      <c r="F41" s="93" t="s">
        <v>296</v>
      </c>
      <c r="G41" s="76" t="s">
        <v>13</v>
      </c>
      <c r="H41" s="93" t="s">
        <v>336</v>
      </c>
      <c r="I41" s="76" t="s">
        <v>13</v>
      </c>
      <c r="J41" s="93" t="s">
        <v>329</v>
      </c>
      <c r="K41" s="76" t="s">
        <v>13</v>
      </c>
      <c r="L41" s="135"/>
      <c r="M41" s="136"/>
      <c r="O41" s="111">
        <v>38</v>
      </c>
      <c r="P41" s="103" t="s">
        <v>352</v>
      </c>
      <c r="Q41" s="103">
        <v>1</v>
      </c>
      <c r="R41" s="103"/>
      <c r="S41" s="107">
        <v>2</v>
      </c>
      <c r="T41" s="109">
        <f t="shared" si="0"/>
        <v>5</v>
      </c>
      <c r="V41" s="111">
        <v>38</v>
      </c>
      <c r="W41" s="103" t="s">
        <v>385</v>
      </c>
      <c r="X41" s="103">
        <v>1</v>
      </c>
      <c r="Y41" s="103"/>
      <c r="Z41" s="240"/>
    </row>
    <row r="42" spans="1:26" ht="11.25" customHeight="1">
      <c r="A42" s="82" t="s">
        <v>267</v>
      </c>
      <c r="B42" s="91" t="s">
        <v>338</v>
      </c>
      <c r="C42" s="72" t="s">
        <v>13</v>
      </c>
      <c r="D42" s="93" t="s">
        <v>332</v>
      </c>
      <c r="E42" s="76" t="s">
        <v>333</v>
      </c>
      <c r="F42" s="93" t="s">
        <v>297</v>
      </c>
      <c r="G42" s="76" t="s">
        <v>13</v>
      </c>
      <c r="H42" s="93" t="s">
        <v>327</v>
      </c>
      <c r="I42" s="76" t="s">
        <v>13</v>
      </c>
      <c r="J42" s="93"/>
      <c r="K42" s="76"/>
      <c r="L42" s="135"/>
      <c r="M42" s="136"/>
      <c r="O42" s="111">
        <v>39</v>
      </c>
      <c r="P42" s="103" t="s">
        <v>375</v>
      </c>
      <c r="Q42" s="103"/>
      <c r="R42" s="103">
        <v>2</v>
      </c>
      <c r="S42" s="107">
        <v>1</v>
      </c>
      <c r="T42" s="109">
        <f t="shared" si="0"/>
        <v>5</v>
      </c>
      <c r="V42" s="111">
        <v>38</v>
      </c>
      <c r="W42" s="103" t="s">
        <v>395</v>
      </c>
      <c r="X42" s="103">
        <v>1</v>
      </c>
      <c r="Y42" s="103"/>
      <c r="Z42" s="240"/>
    </row>
    <row r="43" spans="1:26" ht="11.25" customHeight="1" thickBot="1">
      <c r="A43" s="83" t="s">
        <v>268</v>
      </c>
      <c r="B43" s="92" t="s">
        <v>339</v>
      </c>
      <c r="C43" s="73" t="s">
        <v>322</v>
      </c>
      <c r="D43" s="94" t="s">
        <v>312</v>
      </c>
      <c r="E43" s="77" t="s">
        <v>243</v>
      </c>
      <c r="F43" s="94" t="s">
        <v>334</v>
      </c>
      <c r="G43" s="77" t="s">
        <v>322</v>
      </c>
      <c r="H43" s="94" t="s">
        <v>321</v>
      </c>
      <c r="I43" s="77" t="s">
        <v>337</v>
      </c>
      <c r="J43" s="94"/>
      <c r="K43" s="77"/>
      <c r="L43" s="135"/>
      <c r="M43" s="136"/>
      <c r="O43" s="111">
        <v>39</v>
      </c>
      <c r="P43" s="103" t="s">
        <v>396</v>
      </c>
      <c r="Q43" s="103"/>
      <c r="R43" s="103">
        <v>2</v>
      </c>
      <c r="S43" s="107">
        <v>1</v>
      </c>
      <c r="T43" s="109">
        <f t="shared" si="0"/>
        <v>5</v>
      </c>
      <c r="V43" s="111">
        <v>38</v>
      </c>
      <c r="W43" s="103" t="s">
        <v>408</v>
      </c>
      <c r="X43" s="103">
        <v>1</v>
      </c>
      <c r="Y43" s="103"/>
      <c r="Z43" s="240"/>
    </row>
    <row r="44" spans="1:26" ht="11.25" customHeight="1">
      <c r="A44" s="84" t="s">
        <v>278</v>
      </c>
      <c r="B44" s="96"/>
      <c r="C44" s="74"/>
      <c r="D44" s="99"/>
      <c r="E44" s="78"/>
      <c r="F44" s="99"/>
      <c r="G44" s="78"/>
      <c r="H44" s="99"/>
      <c r="I44" s="78"/>
      <c r="J44" s="99"/>
      <c r="K44" s="78"/>
      <c r="L44" s="135"/>
      <c r="M44" s="136"/>
      <c r="O44" s="110">
        <v>41</v>
      </c>
      <c r="P44" s="103" t="s">
        <v>374</v>
      </c>
      <c r="Q44" s="103">
        <v>1</v>
      </c>
      <c r="R44" s="103"/>
      <c r="S44" s="107">
        <v>1</v>
      </c>
      <c r="T44" s="109">
        <f t="shared" si="0"/>
        <v>4</v>
      </c>
      <c r="V44" s="110">
        <v>38</v>
      </c>
      <c r="W44" s="203" t="s">
        <v>529</v>
      </c>
      <c r="X44" s="103">
        <v>1</v>
      </c>
      <c r="Y44" s="103"/>
      <c r="Z44" s="240"/>
    </row>
    <row r="45" spans="1:26" ht="11.25" customHeight="1">
      <c r="A45" s="82" t="s">
        <v>266</v>
      </c>
      <c r="B45" s="91" t="s">
        <v>317</v>
      </c>
      <c r="C45" s="72" t="s">
        <v>8</v>
      </c>
      <c r="D45" s="93" t="s">
        <v>319</v>
      </c>
      <c r="E45" s="76" t="s">
        <v>13</v>
      </c>
      <c r="F45" s="93" t="s">
        <v>296</v>
      </c>
      <c r="G45" s="76" t="s">
        <v>13</v>
      </c>
      <c r="H45" s="93" t="s">
        <v>321</v>
      </c>
      <c r="I45" s="76" t="s">
        <v>8</v>
      </c>
      <c r="J45" s="93" t="s">
        <v>329</v>
      </c>
      <c r="K45" s="76" t="s">
        <v>13</v>
      </c>
      <c r="L45" s="135"/>
      <c r="M45" s="136"/>
      <c r="O45" s="111">
        <v>41</v>
      </c>
      <c r="P45" s="103" t="s">
        <v>412</v>
      </c>
      <c r="Q45" s="103">
        <v>1</v>
      </c>
      <c r="R45" s="103"/>
      <c r="S45" s="107">
        <v>1</v>
      </c>
      <c r="T45" s="109">
        <f t="shared" si="0"/>
        <v>4</v>
      </c>
      <c r="V45" s="111">
        <v>42</v>
      </c>
      <c r="W45" s="203" t="s">
        <v>504</v>
      </c>
      <c r="X45" s="103"/>
      <c r="Y45" s="103">
        <v>3</v>
      </c>
      <c r="Z45" s="240">
        <v>1</v>
      </c>
    </row>
    <row r="46" spans="1:26" ht="11.25" customHeight="1">
      <c r="A46" s="82" t="s">
        <v>267</v>
      </c>
      <c r="B46" s="91" t="s">
        <v>325</v>
      </c>
      <c r="C46" s="72" t="s">
        <v>13</v>
      </c>
      <c r="D46" s="93" t="s">
        <v>298</v>
      </c>
      <c r="E46" s="76" t="s">
        <v>8</v>
      </c>
      <c r="F46" s="93" t="s">
        <v>297</v>
      </c>
      <c r="G46" s="76" t="s">
        <v>13</v>
      </c>
      <c r="H46" s="93" t="s">
        <v>330</v>
      </c>
      <c r="I46" s="76" t="s">
        <v>8</v>
      </c>
      <c r="J46" s="93" t="s">
        <v>303</v>
      </c>
      <c r="K46" s="76" t="s">
        <v>36</v>
      </c>
      <c r="L46" s="135"/>
      <c r="M46" s="136"/>
      <c r="O46" s="111">
        <v>43</v>
      </c>
      <c r="P46" s="103" t="s">
        <v>355</v>
      </c>
      <c r="Q46" s="103"/>
      <c r="R46" s="103">
        <v>2</v>
      </c>
      <c r="S46" s="107"/>
      <c r="T46" s="109">
        <f t="shared" si="0"/>
        <v>4</v>
      </c>
      <c r="V46" s="111">
        <v>43</v>
      </c>
      <c r="W46" s="203" t="s">
        <v>418</v>
      </c>
      <c r="X46" s="103"/>
      <c r="Y46" s="103">
        <v>2</v>
      </c>
      <c r="Z46" s="240">
        <v>4</v>
      </c>
    </row>
    <row r="47" spans="1:26" ht="11.25" customHeight="1" thickBot="1">
      <c r="A47" s="85" t="s">
        <v>268</v>
      </c>
      <c r="B47" s="97" t="s">
        <v>323</v>
      </c>
      <c r="C47" s="79" t="s">
        <v>8</v>
      </c>
      <c r="D47" s="100" t="s">
        <v>332</v>
      </c>
      <c r="E47" s="80" t="s">
        <v>333</v>
      </c>
      <c r="F47" s="100" t="s">
        <v>334</v>
      </c>
      <c r="G47" s="80" t="s">
        <v>335</v>
      </c>
      <c r="H47" s="100" t="s">
        <v>316</v>
      </c>
      <c r="I47" s="80" t="s">
        <v>63</v>
      </c>
      <c r="J47" s="100" t="s">
        <v>331</v>
      </c>
      <c r="K47" s="80" t="s">
        <v>36</v>
      </c>
      <c r="L47" s="135"/>
      <c r="M47" s="136"/>
      <c r="O47" s="111">
        <v>43</v>
      </c>
      <c r="P47" s="103" t="s">
        <v>409</v>
      </c>
      <c r="Q47" s="103"/>
      <c r="R47" s="103">
        <v>2</v>
      </c>
      <c r="S47" s="107"/>
      <c r="T47" s="109">
        <f t="shared" si="0"/>
        <v>4</v>
      </c>
      <c r="V47" s="111">
        <v>44</v>
      </c>
      <c r="W47" s="103" t="s">
        <v>375</v>
      </c>
      <c r="X47" s="103"/>
      <c r="Y47" s="103">
        <v>2</v>
      </c>
      <c r="Z47" s="240">
        <v>1</v>
      </c>
    </row>
    <row r="48" spans="1:26" ht="11.25" customHeight="1">
      <c r="A48" s="81" t="s">
        <v>279</v>
      </c>
      <c r="B48" s="95"/>
      <c r="C48" s="71"/>
      <c r="D48" s="98"/>
      <c r="E48" s="75"/>
      <c r="F48" s="98"/>
      <c r="G48" s="75"/>
      <c r="H48" s="98"/>
      <c r="I48" s="75"/>
      <c r="J48" s="98"/>
      <c r="K48" s="75"/>
      <c r="L48" s="135"/>
      <c r="M48" s="136"/>
      <c r="O48" s="111">
        <v>43</v>
      </c>
      <c r="P48" s="203" t="s">
        <v>517</v>
      </c>
      <c r="Q48" s="103"/>
      <c r="R48" s="103">
        <v>2</v>
      </c>
      <c r="S48" s="107"/>
      <c r="T48" s="109">
        <f>Q48*3+R48*2+S48</f>
        <v>4</v>
      </c>
      <c r="V48" s="111">
        <v>44</v>
      </c>
      <c r="W48" s="103" t="s">
        <v>396</v>
      </c>
      <c r="X48" s="103"/>
      <c r="Y48" s="103">
        <v>2</v>
      </c>
      <c r="Z48" s="240">
        <v>1</v>
      </c>
    </row>
    <row r="49" spans="1:26" ht="11.25" customHeight="1">
      <c r="A49" s="82" t="s">
        <v>266</v>
      </c>
      <c r="B49" s="91" t="s">
        <v>323</v>
      </c>
      <c r="C49" s="72" t="s">
        <v>8</v>
      </c>
      <c r="D49" s="93" t="s">
        <v>319</v>
      </c>
      <c r="E49" s="76" t="s">
        <v>13</v>
      </c>
      <c r="F49" s="93" t="s">
        <v>307</v>
      </c>
      <c r="G49" s="76" t="s">
        <v>13</v>
      </c>
      <c r="H49" s="93" t="s">
        <v>321</v>
      </c>
      <c r="I49" s="76" t="s">
        <v>328</v>
      </c>
      <c r="J49" s="93" t="s">
        <v>329</v>
      </c>
      <c r="K49" s="76" t="s">
        <v>13</v>
      </c>
      <c r="L49" s="135"/>
      <c r="M49" s="136"/>
      <c r="O49" s="110">
        <v>43</v>
      </c>
      <c r="P49" s="103" t="s">
        <v>439</v>
      </c>
      <c r="Q49" s="103"/>
      <c r="R49" s="103">
        <v>2</v>
      </c>
      <c r="S49" s="107"/>
      <c r="T49" s="109">
        <f t="shared" si="0"/>
        <v>4</v>
      </c>
      <c r="V49" s="110">
        <v>46</v>
      </c>
      <c r="W49" s="103" t="s">
        <v>355</v>
      </c>
      <c r="X49" s="103"/>
      <c r="Y49" s="103">
        <v>2</v>
      </c>
      <c r="Z49" s="240"/>
    </row>
    <row r="50" spans="1:26" ht="11.25" customHeight="1">
      <c r="A50" s="82" t="s">
        <v>267</v>
      </c>
      <c r="B50" s="91" t="s">
        <v>291</v>
      </c>
      <c r="C50" s="72" t="s">
        <v>8</v>
      </c>
      <c r="D50" s="93" t="s">
        <v>325</v>
      </c>
      <c r="E50" s="76" t="s">
        <v>13</v>
      </c>
      <c r="F50" s="93" t="s">
        <v>296</v>
      </c>
      <c r="G50" s="76" t="s">
        <v>13</v>
      </c>
      <c r="H50" s="93" t="s">
        <v>327</v>
      </c>
      <c r="I50" s="76" t="s">
        <v>13</v>
      </c>
      <c r="J50" s="93" t="s">
        <v>304</v>
      </c>
      <c r="K50" s="76" t="s">
        <v>36</v>
      </c>
      <c r="L50" s="135"/>
      <c r="M50" s="136"/>
      <c r="O50" s="111">
        <v>47</v>
      </c>
      <c r="P50" s="103" t="s">
        <v>368</v>
      </c>
      <c r="Q50" s="103"/>
      <c r="R50" s="103">
        <v>1</v>
      </c>
      <c r="S50" s="107">
        <v>2</v>
      </c>
      <c r="T50" s="109">
        <f t="shared" si="0"/>
        <v>4</v>
      </c>
      <c r="V50" s="111">
        <v>46</v>
      </c>
      <c r="W50" s="103" t="s">
        <v>409</v>
      </c>
      <c r="X50" s="103"/>
      <c r="Y50" s="103">
        <v>2</v>
      </c>
      <c r="Z50" s="240"/>
    </row>
    <row r="51" spans="1:26" ht="11.25" customHeight="1" thickBot="1">
      <c r="A51" s="83" t="s">
        <v>268</v>
      </c>
      <c r="B51" s="92" t="s">
        <v>324</v>
      </c>
      <c r="C51" s="73" t="s">
        <v>8</v>
      </c>
      <c r="D51" s="94" t="s">
        <v>306</v>
      </c>
      <c r="E51" s="77" t="s">
        <v>63</v>
      </c>
      <c r="F51" s="94" t="s">
        <v>326</v>
      </c>
      <c r="G51" s="77" t="s">
        <v>54</v>
      </c>
      <c r="H51" s="94" t="s">
        <v>316</v>
      </c>
      <c r="I51" s="77" t="s">
        <v>63</v>
      </c>
      <c r="J51" s="94" t="s">
        <v>303</v>
      </c>
      <c r="K51" s="77" t="s">
        <v>36</v>
      </c>
      <c r="L51" s="135"/>
      <c r="M51" s="136"/>
      <c r="O51" s="111">
        <v>47</v>
      </c>
      <c r="P51" s="103" t="s">
        <v>458</v>
      </c>
      <c r="Q51" s="103"/>
      <c r="R51" s="103">
        <v>1</v>
      </c>
      <c r="S51" s="107">
        <v>2</v>
      </c>
      <c r="T51" s="109">
        <f t="shared" si="0"/>
        <v>4</v>
      </c>
      <c r="V51" s="111">
        <v>46</v>
      </c>
      <c r="W51" s="203" t="s">
        <v>517</v>
      </c>
      <c r="X51" s="103"/>
      <c r="Y51" s="103">
        <v>2</v>
      </c>
      <c r="Z51" s="240"/>
    </row>
    <row r="52" spans="1:26" ht="11.25" customHeight="1">
      <c r="A52" s="84" t="s">
        <v>280</v>
      </c>
      <c r="B52" s="96"/>
      <c r="C52" s="74"/>
      <c r="D52" s="99"/>
      <c r="E52" s="78"/>
      <c r="F52" s="99"/>
      <c r="G52" s="78"/>
      <c r="H52" s="99"/>
      <c r="I52" s="78"/>
      <c r="J52" s="99"/>
      <c r="K52" s="78"/>
      <c r="L52" s="135"/>
      <c r="M52" s="136"/>
      <c r="O52" s="111">
        <v>49</v>
      </c>
      <c r="P52" s="103" t="s">
        <v>385</v>
      </c>
      <c r="Q52" s="103">
        <v>1</v>
      </c>
      <c r="R52" s="103"/>
      <c r="S52" s="107"/>
      <c r="T52" s="109">
        <f t="shared" si="0"/>
        <v>3</v>
      </c>
      <c r="V52" s="111">
        <v>46</v>
      </c>
      <c r="W52" s="103" t="s">
        <v>439</v>
      </c>
      <c r="X52" s="103"/>
      <c r="Y52" s="103">
        <v>2</v>
      </c>
      <c r="Z52" s="240"/>
    </row>
    <row r="53" spans="1:26" ht="11.25" customHeight="1">
      <c r="A53" s="82" t="s">
        <v>266</v>
      </c>
      <c r="B53" s="91" t="s">
        <v>317</v>
      </c>
      <c r="C53" s="72" t="s">
        <v>13</v>
      </c>
      <c r="D53" s="93" t="s">
        <v>319</v>
      </c>
      <c r="E53" s="76" t="s">
        <v>13</v>
      </c>
      <c r="F53" s="93" t="s">
        <v>307</v>
      </c>
      <c r="G53" s="76" t="s">
        <v>13</v>
      </c>
      <c r="H53" s="93" t="s">
        <v>321</v>
      </c>
      <c r="I53" s="76" t="s">
        <v>322</v>
      </c>
      <c r="J53" s="93" t="s">
        <v>302</v>
      </c>
      <c r="K53" s="76" t="s">
        <v>13</v>
      </c>
      <c r="L53" s="135"/>
      <c r="M53" s="136"/>
      <c r="O53" s="111">
        <v>49</v>
      </c>
      <c r="P53" s="103" t="s">
        <v>395</v>
      </c>
      <c r="Q53" s="103">
        <v>1</v>
      </c>
      <c r="R53" s="103"/>
      <c r="S53" s="107"/>
      <c r="T53" s="109">
        <f t="shared" si="0"/>
        <v>3</v>
      </c>
      <c r="V53" s="111">
        <v>50</v>
      </c>
      <c r="W53" s="203" t="s">
        <v>414</v>
      </c>
      <c r="X53" s="103"/>
      <c r="Y53" s="103">
        <v>1</v>
      </c>
      <c r="Z53" s="240">
        <v>4</v>
      </c>
    </row>
    <row r="54" spans="1:26" ht="11.25" customHeight="1">
      <c r="A54" s="82" t="s">
        <v>267</v>
      </c>
      <c r="B54" s="91" t="s">
        <v>310</v>
      </c>
      <c r="C54" s="72" t="s">
        <v>16</v>
      </c>
      <c r="D54" s="93" t="s">
        <v>310</v>
      </c>
      <c r="E54" s="76" t="s">
        <v>16</v>
      </c>
      <c r="F54" s="93" t="s">
        <v>297</v>
      </c>
      <c r="G54" s="76" t="s">
        <v>13</v>
      </c>
      <c r="H54" s="93" t="s">
        <v>299</v>
      </c>
      <c r="I54" s="76" t="s">
        <v>8</v>
      </c>
      <c r="J54" s="93" t="s">
        <v>304</v>
      </c>
      <c r="K54" s="76" t="s">
        <v>36</v>
      </c>
      <c r="L54" s="135"/>
      <c r="M54" s="136"/>
      <c r="O54" s="110">
        <v>49</v>
      </c>
      <c r="P54" s="103" t="s">
        <v>408</v>
      </c>
      <c r="Q54" s="103">
        <v>1</v>
      </c>
      <c r="R54" s="103"/>
      <c r="S54" s="107"/>
      <c r="T54" s="109">
        <f t="shared" si="0"/>
        <v>3</v>
      </c>
      <c r="V54" s="110">
        <v>51</v>
      </c>
      <c r="W54" s="103" t="s">
        <v>368</v>
      </c>
      <c r="X54" s="103"/>
      <c r="Y54" s="103">
        <v>1</v>
      </c>
      <c r="Z54" s="240">
        <v>2</v>
      </c>
    </row>
    <row r="55" spans="1:26" ht="11.25" customHeight="1" thickBot="1">
      <c r="A55" s="85" t="s">
        <v>268</v>
      </c>
      <c r="B55" s="97" t="s">
        <v>318</v>
      </c>
      <c r="C55" s="79" t="s">
        <v>8</v>
      </c>
      <c r="D55" s="100" t="s">
        <v>312</v>
      </c>
      <c r="E55" s="80" t="s">
        <v>313</v>
      </c>
      <c r="F55" s="100" t="s">
        <v>320</v>
      </c>
      <c r="G55" s="80" t="s">
        <v>129</v>
      </c>
      <c r="H55" s="100" t="s">
        <v>314</v>
      </c>
      <c r="I55" s="80" t="s">
        <v>8</v>
      </c>
      <c r="J55" s="100" t="s">
        <v>316</v>
      </c>
      <c r="K55" s="80" t="s">
        <v>63</v>
      </c>
      <c r="L55" s="135"/>
      <c r="M55" s="136"/>
      <c r="O55" s="111">
        <v>49</v>
      </c>
      <c r="P55" s="203" t="s">
        <v>529</v>
      </c>
      <c r="Q55" s="103">
        <v>1</v>
      </c>
      <c r="R55" s="103"/>
      <c r="S55" s="107"/>
      <c r="T55" s="109">
        <f t="shared" si="0"/>
        <v>3</v>
      </c>
      <c r="V55" s="111">
        <v>51</v>
      </c>
      <c r="W55" s="103" t="s">
        <v>458</v>
      </c>
      <c r="X55" s="103"/>
      <c r="Y55" s="103">
        <v>1</v>
      </c>
      <c r="Z55" s="240">
        <v>2</v>
      </c>
    </row>
    <row r="56" spans="1:26" ht="11.25" customHeight="1">
      <c r="A56" s="81" t="s">
        <v>281</v>
      </c>
      <c r="B56" s="95"/>
      <c r="C56" s="71"/>
      <c r="D56" s="98"/>
      <c r="E56" s="75"/>
      <c r="F56" s="98"/>
      <c r="G56" s="75"/>
      <c r="H56" s="98"/>
      <c r="I56" s="75"/>
      <c r="J56" s="98"/>
      <c r="K56" s="75"/>
      <c r="L56" s="135"/>
      <c r="M56" s="136"/>
      <c r="O56" s="111">
        <v>53</v>
      </c>
      <c r="P56" s="103" t="s">
        <v>378</v>
      </c>
      <c r="Q56" s="103"/>
      <c r="R56" s="103">
        <v>1</v>
      </c>
      <c r="S56" s="107"/>
      <c r="T56" s="109">
        <f t="shared" si="0"/>
        <v>2</v>
      </c>
      <c r="V56" s="111">
        <v>53</v>
      </c>
      <c r="W56" s="103" t="s">
        <v>378</v>
      </c>
      <c r="X56" s="103"/>
      <c r="Y56" s="103">
        <v>1</v>
      </c>
      <c r="Z56" s="240"/>
    </row>
    <row r="57" spans="1:26" ht="11.25" customHeight="1">
      <c r="A57" s="82" t="s">
        <v>266</v>
      </c>
      <c r="B57" s="91" t="s">
        <v>310</v>
      </c>
      <c r="C57" s="72" t="s">
        <v>16</v>
      </c>
      <c r="D57" s="93" t="s">
        <v>294</v>
      </c>
      <c r="E57" s="76" t="s">
        <v>8</v>
      </c>
      <c r="F57" s="93" t="s">
        <v>310</v>
      </c>
      <c r="G57" s="76" t="s">
        <v>16</v>
      </c>
      <c r="H57" s="93" t="s">
        <v>314</v>
      </c>
      <c r="I57" s="76" t="s">
        <v>8</v>
      </c>
      <c r="J57" s="93" t="s">
        <v>302</v>
      </c>
      <c r="K57" s="76" t="s">
        <v>13</v>
      </c>
      <c r="L57" s="135"/>
      <c r="M57" s="136"/>
      <c r="O57" s="111">
        <v>53</v>
      </c>
      <c r="P57" s="103" t="s">
        <v>380</v>
      </c>
      <c r="Q57" s="103"/>
      <c r="R57" s="103">
        <v>1</v>
      </c>
      <c r="S57" s="107"/>
      <c r="T57" s="109">
        <f t="shared" si="0"/>
        <v>2</v>
      </c>
      <c r="V57" s="111">
        <v>53</v>
      </c>
      <c r="W57" s="103" t="s">
        <v>380</v>
      </c>
      <c r="X57" s="103"/>
      <c r="Y57" s="103">
        <v>1</v>
      </c>
      <c r="Z57" s="240"/>
    </row>
    <row r="58" spans="1:26" ht="11.25" customHeight="1">
      <c r="A58" s="82" t="s">
        <v>267</v>
      </c>
      <c r="B58" s="91" t="s">
        <v>311</v>
      </c>
      <c r="C58" s="72" t="s">
        <v>8</v>
      </c>
      <c r="D58" s="93" t="s">
        <v>306</v>
      </c>
      <c r="E58" s="76" t="s">
        <v>63</v>
      </c>
      <c r="F58" s="93" t="s">
        <v>307</v>
      </c>
      <c r="G58" s="76" t="s">
        <v>13</v>
      </c>
      <c r="H58" s="93" t="s">
        <v>299</v>
      </c>
      <c r="I58" s="76" t="s">
        <v>8</v>
      </c>
      <c r="J58" s="93" t="s">
        <v>316</v>
      </c>
      <c r="K58" s="76" t="s">
        <v>63</v>
      </c>
      <c r="L58" s="135"/>
      <c r="M58" s="136"/>
      <c r="O58" s="111">
        <v>53</v>
      </c>
      <c r="P58" s="103" t="s">
        <v>383</v>
      </c>
      <c r="Q58" s="103"/>
      <c r="R58" s="103">
        <v>1</v>
      </c>
      <c r="S58" s="107"/>
      <c r="T58" s="109">
        <f t="shared" si="0"/>
        <v>2</v>
      </c>
      <c r="V58" s="111">
        <v>53</v>
      </c>
      <c r="W58" s="103" t="s">
        <v>383</v>
      </c>
      <c r="X58" s="103"/>
      <c r="Y58" s="103">
        <v>1</v>
      </c>
      <c r="Z58" s="240"/>
    </row>
    <row r="59" spans="1:26" ht="11.25" customHeight="1" thickBot="1">
      <c r="A59" s="83" t="s">
        <v>268</v>
      </c>
      <c r="B59" s="92" t="s">
        <v>293</v>
      </c>
      <c r="C59" s="73" t="s">
        <v>20</v>
      </c>
      <c r="D59" s="94" t="s">
        <v>312</v>
      </c>
      <c r="E59" s="77" t="s">
        <v>313</v>
      </c>
      <c r="F59" s="94" t="s">
        <v>296</v>
      </c>
      <c r="G59" s="77" t="s">
        <v>13</v>
      </c>
      <c r="H59" s="94" t="s">
        <v>315</v>
      </c>
      <c r="I59" s="77" t="s">
        <v>8</v>
      </c>
      <c r="J59" s="94" t="s">
        <v>304</v>
      </c>
      <c r="K59" s="77" t="s">
        <v>36</v>
      </c>
      <c r="L59" s="135"/>
      <c r="M59" s="136"/>
      <c r="O59" s="110">
        <v>53</v>
      </c>
      <c r="P59" s="103" t="s">
        <v>392</v>
      </c>
      <c r="Q59" s="103"/>
      <c r="R59" s="103">
        <v>1</v>
      </c>
      <c r="S59" s="107"/>
      <c r="T59" s="109">
        <f t="shared" si="0"/>
        <v>2</v>
      </c>
      <c r="V59" s="110">
        <v>53</v>
      </c>
      <c r="W59" s="103" t="s">
        <v>392</v>
      </c>
      <c r="X59" s="103"/>
      <c r="Y59" s="103">
        <v>1</v>
      </c>
      <c r="Z59" s="240"/>
    </row>
    <row r="60" spans="1:26" ht="11.25" customHeight="1">
      <c r="A60" s="84" t="s">
        <v>282</v>
      </c>
      <c r="B60" s="96"/>
      <c r="C60" s="74"/>
      <c r="D60" s="99"/>
      <c r="E60" s="78"/>
      <c r="F60" s="99"/>
      <c r="G60" s="78"/>
      <c r="H60" s="99"/>
      <c r="I60" s="78"/>
      <c r="J60" s="99"/>
      <c r="K60" s="78"/>
      <c r="L60" s="135"/>
      <c r="M60" s="136"/>
      <c r="O60" s="111">
        <v>53</v>
      </c>
      <c r="P60" s="103" t="s">
        <v>363</v>
      </c>
      <c r="Q60" s="103"/>
      <c r="R60" s="103">
        <v>1</v>
      </c>
      <c r="S60" s="107"/>
      <c r="T60" s="109">
        <f t="shared" si="0"/>
        <v>2</v>
      </c>
      <c r="V60" s="111">
        <v>53</v>
      </c>
      <c r="W60" s="103" t="s">
        <v>363</v>
      </c>
      <c r="X60" s="103"/>
      <c r="Y60" s="103">
        <v>1</v>
      </c>
      <c r="Z60" s="240"/>
    </row>
    <row r="61" spans="1:26" ht="11.25" customHeight="1">
      <c r="A61" s="82" t="s">
        <v>266</v>
      </c>
      <c r="B61" s="91" t="s">
        <v>293</v>
      </c>
      <c r="C61" s="72" t="s">
        <v>20</v>
      </c>
      <c r="D61" s="93" t="s">
        <v>292</v>
      </c>
      <c r="E61" s="76" t="s">
        <v>36</v>
      </c>
      <c r="F61" s="93" t="s">
        <v>307</v>
      </c>
      <c r="G61" s="76" t="s">
        <v>13</v>
      </c>
      <c r="H61" s="93" t="s">
        <v>300</v>
      </c>
      <c r="I61" s="76" t="s">
        <v>308</v>
      </c>
      <c r="J61" s="93" t="s">
        <v>302</v>
      </c>
      <c r="K61" s="76" t="s">
        <v>13</v>
      </c>
      <c r="L61" s="135"/>
      <c r="M61" s="136"/>
      <c r="O61" s="111">
        <v>53</v>
      </c>
      <c r="P61" s="103" t="s">
        <v>353</v>
      </c>
      <c r="Q61" s="103"/>
      <c r="R61" s="103">
        <v>1</v>
      </c>
      <c r="S61" s="107"/>
      <c r="T61" s="109">
        <f t="shared" si="0"/>
        <v>2</v>
      </c>
      <c r="V61" s="111">
        <v>53</v>
      </c>
      <c r="W61" s="103" t="s">
        <v>353</v>
      </c>
      <c r="X61" s="103"/>
      <c r="Y61" s="103">
        <v>1</v>
      </c>
      <c r="Z61" s="240"/>
    </row>
    <row r="62" spans="1:26" ht="11.25" customHeight="1">
      <c r="A62" s="82" t="s">
        <v>267</v>
      </c>
      <c r="B62" s="91" t="s">
        <v>291</v>
      </c>
      <c r="C62" s="72" t="s">
        <v>8</v>
      </c>
      <c r="D62" s="93" t="s">
        <v>294</v>
      </c>
      <c r="E62" s="76" t="s">
        <v>8</v>
      </c>
      <c r="F62" s="93" t="s">
        <v>297</v>
      </c>
      <c r="G62" s="76" t="s">
        <v>13</v>
      </c>
      <c r="H62" s="93" t="s">
        <v>299</v>
      </c>
      <c r="I62" s="76" t="s">
        <v>8</v>
      </c>
      <c r="J62" s="93" t="s">
        <v>303</v>
      </c>
      <c r="K62" s="76" t="s">
        <v>36</v>
      </c>
      <c r="L62" s="135"/>
      <c r="M62" s="136"/>
      <c r="O62" s="111">
        <v>53</v>
      </c>
      <c r="P62" s="103" t="s">
        <v>406</v>
      </c>
      <c r="Q62" s="103"/>
      <c r="R62" s="103">
        <v>1</v>
      </c>
      <c r="S62" s="107"/>
      <c r="T62" s="109">
        <f t="shared" si="0"/>
        <v>2</v>
      </c>
      <c r="V62" s="111">
        <v>53</v>
      </c>
      <c r="W62" s="103" t="s">
        <v>406</v>
      </c>
      <c r="X62" s="103"/>
      <c r="Y62" s="103">
        <v>1</v>
      </c>
      <c r="Z62" s="240"/>
    </row>
    <row r="63" spans="1:26" ht="11.25" customHeight="1" thickBot="1">
      <c r="A63" s="85" t="s">
        <v>268</v>
      </c>
      <c r="B63" s="97" t="s">
        <v>305</v>
      </c>
      <c r="C63" s="79" t="s">
        <v>13</v>
      </c>
      <c r="D63" s="100" t="s">
        <v>306</v>
      </c>
      <c r="E63" s="80" t="s">
        <v>63</v>
      </c>
      <c r="F63" s="100" t="s">
        <v>296</v>
      </c>
      <c r="G63" s="80" t="s">
        <v>13</v>
      </c>
      <c r="H63" s="100" t="s">
        <v>309</v>
      </c>
      <c r="I63" s="80" t="s">
        <v>308</v>
      </c>
      <c r="J63" s="100" t="s">
        <v>304</v>
      </c>
      <c r="K63" s="80" t="s">
        <v>8</v>
      </c>
      <c r="L63" s="135"/>
      <c r="M63" s="136"/>
      <c r="O63" s="111">
        <v>53</v>
      </c>
      <c r="P63" s="103" t="s">
        <v>410</v>
      </c>
      <c r="Q63" s="103"/>
      <c r="R63" s="103">
        <v>1</v>
      </c>
      <c r="S63" s="107"/>
      <c r="T63" s="109">
        <f t="shared" si="0"/>
        <v>2</v>
      </c>
      <c r="V63" s="111">
        <v>53</v>
      </c>
      <c r="W63" s="103" t="s">
        <v>410</v>
      </c>
      <c r="X63" s="103"/>
      <c r="Y63" s="103">
        <v>1</v>
      </c>
      <c r="Z63" s="240"/>
    </row>
    <row r="64" spans="1:26" ht="11.25" customHeight="1">
      <c r="A64" s="81" t="s">
        <v>283</v>
      </c>
      <c r="B64" s="95"/>
      <c r="C64" s="71"/>
      <c r="D64" s="98"/>
      <c r="E64" s="75"/>
      <c r="F64" s="98"/>
      <c r="G64" s="75"/>
      <c r="H64" s="98"/>
      <c r="I64" s="75"/>
      <c r="J64" s="98"/>
      <c r="K64" s="75"/>
      <c r="L64" s="141"/>
      <c r="M64" s="140"/>
      <c r="O64" s="110">
        <v>53</v>
      </c>
      <c r="P64" s="103" t="s">
        <v>416</v>
      </c>
      <c r="Q64" s="103"/>
      <c r="R64" s="103">
        <v>1</v>
      </c>
      <c r="S64" s="107"/>
      <c r="T64" s="109">
        <f t="shared" si="0"/>
        <v>2</v>
      </c>
      <c r="V64" s="110">
        <v>53</v>
      </c>
      <c r="W64" s="103" t="s">
        <v>416</v>
      </c>
      <c r="X64" s="103"/>
      <c r="Y64" s="103">
        <v>1</v>
      </c>
      <c r="Z64" s="240"/>
    </row>
    <row r="65" spans="1:26" ht="11.25" customHeight="1">
      <c r="A65" s="82" t="s">
        <v>266</v>
      </c>
      <c r="B65" s="91" t="s">
        <v>290</v>
      </c>
      <c r="C65" s="72" t="s">
        <v>289</v>
      </c>
      <c r="D65" s="93" t="s">
        <v>292</v>
      </c>
      <c r="E65" s="76" t="s">
        <v>36</v>
      </c>
      <c r="F65" s="93" t="s">
        <v>296</v>
      </c>
      <c r="G65" s="76" t="s">
        <v>13</v>
      </c>
      <c r="H65" s="93" t="s">
        <v>299</v>
      </c>
      <c r="I65" s="76" t="s">
        <v>8</v>
      </c>
      <c r="J65" s="93" t="s">
        <v>302</v>
      </c>
      <c r="K65" s="76" t="s">
        <v>13</v>
      </c>
      <c r="L65" s="142" t="s">
        <v>302</v>
      </c>
      <c r="M65" s="137"/>
      <c r="O65" s="111">
        <v>53</v>
      </c>
      <c r="P65" s="103" t="s">
        <v>621</v>
      </c>
      <c r="Q65" s="103"/>
      <c r="R65" s="103">
        <v>1</v>
      </c>
      <c r="S65" s="107"/>
      <c r="T65" s="109">
        <f t="shared" si="0"/>
        <v>2</v>
      </c>
      <c r="V65" s="111">
        <v>53</v>
      </c>
      <c r="W65" s="103" t="s">
        <v>621</v>
      </c>
      <c r="X65" s="103"/>
      <c r="Y65" s="103">
        <v>1</v>
      </c>
      <c r="Z65" s="240"/>
    </row>
    <row r="66" spans="1:26" ht="11.25" customHeight="1">
      <c r="A66" s="82" t="s">
        <v>267</v>
      </c>
      <c r="B66" s="91" t="s">
        <v>293</v>
      </c>
      <c r="C66" s="72" t="s">
        <v>20</v>
      </c>
      <c r="D66" s="93" t="s">
        <v>294</v>
      </c>
      <c r="E66" s="76" t="s">
        <v>8</v>
      </c>
      <c r="F66" s="93" t="s">
        <v>297</v>
      </c>
      <c r="G66" s="76" t="s">
        <v>13</v>
      </c>
      <c r="H66" s="93" t="s">
        <v>300</v>
      </c>
      <c r="I66" s="76" t="s">
        <v>8</v>
      </c>
      <c r="J66" s="93" t="s">
        <v>303</v>
      </c>
      <c r="K66" s="76" t="s">
        <v>36</v>
      </c>
      <c r="L66" s="142" t="s">
        <v>303</v>
      </c>
      <c r="M66" s="136"/>
      <c r="O66" s="111">
        <v>53</v>
      </c>
      <c r="P66" s="203" t="s">
        <v>645</v>
      </c>
      <c r="Q66" s="103"/>
      <c r="R66" s="103">
        <v>1</v>
      </c>
      <c r="S66" s="107"/>
      <c r="T66" s="109">
        <f t="shared" si="0"/>
        <v>2</v>
      </c>
      <c r="V66" s="111">
        <v>53</v>
      </c>
      <c r="W66" s="203" t="s">
        <v>645</v>
      </c>
      <c r="X66" s="103"/>
      <c r="Y66" s="103">
        <v>1</v>
      </c>
      <c r="Z66" s="240"/>
    </row>
    <row r="67" spans="1:26" ht="11.25" customHeight="1" thickBot="1">
      <c r="A67" s="83" t="s">
        <v>268</v>
      </c>
      <c r="B67" s="92" t="s">
        <v>291</v>
      </c>
      <c r="C67" s="73" t="s">
        <v>8</v>
      </c>
      <c r="D67" s="94" t="s">
        <v>295</v>
      </c>
      <c r="E67" s="77" t="s">
        <v>32</v>
      </c>
      <c r="F67" s="94" t="s">
        <v>298</v>
      </c>
      <c r="G67" s="77" t="s">
        <v>13</v>
      </c>
      <c r="H67" s="94" t="s">
        <v>301</v>
      </c>
      <c r="I67" s="77" t="s">
        <v>216</v>
      </c>
      <c r="J67" s="94" t="s">
        <v>304</v>
      </c>
      <c r="K67" s="77" t="s">
        <v>8</v>
      </c>
      <c r="L67" s="143" t="s">
        <v>304</v>
      </c>
      <c r="M67" s="138"/>
      <c r="O67" s="111">
        <v>53</v>
      </c>
      <c r="P67" s="103" t="s">
        <v>909</v>
      </c>
      <c r="Q67" s="103"/>
      <c r="R67" s="103">
        <v>1</v>
      </c>
      <c r="S67" s="107"/>
      <c r="T67" s="109">
        <f t="shared" si="0"/>
        <v>2</v>
      </c>
      <c r="V67" s="111">
        <v>53</v>
      </c>
      <c r="W67" s="103" t="s">
        <v>909</v>
      </c>
      <c r="X67" s="103"/>
      <c r="Y67" s="103">
        <v>1</v>
      </c>
      <c r="Z67" s="240"/>
    </row>
    <row r="68" spans="1:26" ht="11.25" customHeight="1">
      <c r="A68" s="81" t="s">
        <v>457</v>
      </c>
      <c r="B68" s="95"/>
      <c r="C68" s="71"/>
      <c r="D68" s="98"/>
      <c r="E68" s="75"/>
      <c r="F68" s="98"/>
      <c r="G68" s="75"/>
      <c r="H68" s="98"/>
      <c r="I68" s="75"/>
      <c r="J68" s="98"/>
      <c r="K68" s="75"/>
      <c r="L68" s="141"/>
      <c r="M68" s="137"/>
      <c r="O68" s="111">
        <v>53</v>
      </c>
      <c r="P68" s="103" t="s">
        <v>750</v>
      </c>
      <c r="Q68" s="103"/>
      <c r="R68" s="103">
        <v>1</v>
      </c>
      <c r="S68" s="107"/>
      <c r="T68" s="109">
        <f aca="true" t="shared" si="1" ref="T68:T88">Q68*3+R68*2+S68</f>
        <v>2</v>
      </c>
      <c r="V68" s="111">
        <v>53</v>
      </c>
      <c r="W68" s="103" t="s">
        <v>750</v>
      </c>
      <c r="X68" s="103"/>
      <c r="Y68" s="103">
        <v>1</v>
      </c>
      <c r="Z68" s="240"/>
    </row>
    <row r="69" spans="1:26" ht="11.25" customHeight="1">
      <c r="A69" s="82" t="s">
        <v>266</v>
      </c>
      <c r="B69" s="91" t="s">
        <v>339</v>
      </c>
      <c r="C69" s="72" t="s">
        <v>13</v>
      </c>
      <c r="D69" s="93" t="s">
        <v>295</v>
      </c>
      <c r="E69" s="76" t="s">
        <v>32</v>
      </c>
      <c r="F69" s="93" t="s">
        <v>297</v>
      </c>
      <c r="G69" s="76" t="s">
        <v>13</v>
      </c>
      <c r="H69" s="93" t="s">
        <v>470</v>
      </c>
      <c r="I69" s="76" t="s">
        <v>71</v>
      </c>
      <c r="J69" s="93" t="s">
        <v>302</v>
      </c>
      <c r="K69" s="76" t="s">
        <v>13</v>
      </c>
      <c r="L69" s="142" t="s">
        <v>302</v>
      </c>
      <c r="M69" s="137" t="s">
        <v>13</v>
      </c>
      <c r="O69" s="111">
        <v>66</v>
      </c>
      <c r="P69" s="103" t="s">
        <v>401</v>
      </c>
      <c r="Q69" s="103"/>
      <c r="R69" s="103"/>
      <c r="S69" s="107">
        <v>2</v>
      </c>
      <c r="T69" s="109">
        <f>Q69*3+R69*2+S69</f>
        <v>2</v>
      </c>
      <c r="V69" s="111">
        <v>66</v>
      </c>
      <c r="W69" s="103" t="s">
        <v>401</v>
      </c>
      <c r="X69" s="103"/>
      <c r="Y69" s="103"/>
      <c r="Z69" s="240">
        <v>2</v>
      </c>
    </row>
    <row r="70" spans="1:26" ht="11.25" customHeight="1">
      <c r="A70" s="82" t="s">
        <v>267</v>
      </c>
      <c r="B70" s="91" t="s">
        <v>293</v>
      </c>
      <c r="C70" s="72" t="s">
        <v>20</v>
      </c>
      <c r="D70" s="93" t="s">
        <v>294</v>
      </c>
      <c r="E70" s="76" t="s">
        <v>8</v>
      </c>
      <c r="F70" s="93" t="s">
        <v>424</v>
      </c>
      <c r="G70" s="76" t="s">
        <v>8</v>
      </c>
      <c r="H70" s="93" t="s">
        <v>471</v>
      </c>
      <c r="I70" s="76" t="s">
        <v>20</v>
      </c>
      <c r="J70" s="93" t="s">
        <v>309</v>
      </c>
      <c r="K70" s="76" t="s">
        <v>20</v>
      </c>
      <c r="L70" s="142" t="s">
        <v>297</v>
      </c>
      <c r="M70" s="137" t="s">
        <v>8</v>
      </c>
      <c r="O70" s="111">
        <v>66</v>
      </c>
      <c r="P70" s="103" t="s">
        <v>404</v>
      </c>
      <c r="Q70" s="103"/>
      <c r="R70" s="103"/>
      <c r="S70" s="107">
        <v>2</v>
      </c>
      <c r="T70" s="109">
        <f t="shared" si="1"/>
        <v>2</v>
      </c>
      <c r="V70" s="111">
        <v>66</v>
      </c>
      <c r="W70" s="103" t="s">
        <v>404</v>
      </c>
      <c r="X70" s="103"/>
      <c r="Y70" s="103"/>
      <c r="Z70" s="240">
        <v>2</v>
      </c>
    </row>
    <row r="71" spans="1:26" ht="11.25" customHeight="1" thickBot="1">
      <c r="A71" s="83" t="s">
        <v>268</v>
      </c>
      <c r="B71" s="92" t="s">
        <v>469</v>
      </c>
      <c r="C71" s="73" t="s">
        <v>20</v>
      </c>
      <c r="D71" s="94" t="s">
        <v>312</v>
      </c>
      <c r="E71" s="77" t="s">
        <v>313</v>
      </c>
      <c r="F71" s="94" t="s">
        <v>296</v>
      </c>
      <c r="G71" s="77" t="s">
        <v>13</v>
      </c>
      <c r="H71" s="94" t="s">
        <v>472</v>
      </c>
      <c r="I71" s="77" t="s">
        <v>8</v>
      </c>
      <c r="J71" s="94" t="s">
        <v>304</v>
      </c>
      <c r="K71" s="77" t="s">
        <v>8</v>
      </c>
      <c r="L71" s="143" t="s">
        <v>295</v>
      </c>
      <c r="M71" s="144" t="s">
        <v>20</v>
      </c>
      <c r="O71" s="111">
        <v>66</v>
      </c>
      <c r="P71" s="103" t="s">
        <v>415</v>
      </c>
      <c r="Q71" s="103"/>
      <c r="R71" s="103"/>
      <c r="S71" s="107">
        <v>2</v>
      </c>
      <c r="T71" s="109">
        <f>Q71*3+R71*2+S71</f>
        <v>2</v>
      </c>
      <c r="V71" s="111">
        <v>66</v>
      </c>
      <c r="W71" s="103" t="s">
        <v>415</v>
      </c>
      <c r="X71" s="103"/>
      <c r="Y71" s="103"/>
      <c r="Z71" s="240">
        <v>2</v>
      </c>
    </row>
    <row r="72" spans="1:26" ht="11.25" customHeight="1">
      <c r="A72" s="81" t="s">
        <v>476</v>
      </c>
      <c r="B72" s="95"/>
      <c r="C72" s="71"/>
      <c r="D72" s="98"/>
      <c r="E72" s="75"/>
      <c r="F72" s="98"/>
      <c r="G72" s="75"/>
      <c r="H72" s="98"/>
      <c r="I72" s="75"/>
      <c r="J72" s="98"/>
      <c r="K72" s="75"/>
      <c r="L72" s="141"/>
      <c r="M72" s="137"/>
      <c r="O72" s="111">
        <v>66</v>
      </c>
      <c r="P72" s="103" t="s">
        <v>661</v>
      </c>
      <c r="Q72" s="103"/>
      <c r="R72" s="103"/>
      <c r="S72" s="107">
        <v>2</v>
      </c>
      <c r="T72" s="109">
        <f t="shared" si="1"/>
        <v>2</v>
      </c>
      <c r="V72" s="111">
        <v>66</v>
      </c>
      <c r="W72" s="103" t="s">
        <v>661</v>
      </c>
      <c r="X72" s="103"/>
      <c r="Y72" s="103"/>
      <c r="Z72" s="240">
        <v>2</v>
      </c>
    </row>
    <row r="73" spans="1:26" ht="11.25" customHeight="1">
      <c r="A73" s="82" t="s">
        <v>266</v>
      </c>
      <c r="B73" s="91" t="s">
        <v>506</v>
      </c>
      <c r="C73" s="72" t="s">
        <v>8</v>
      </c>
      <c r="D73" s="93" t="s">
        <v>295</v>
      </c>
      <c r="E73" s="76" t="s">
        <v>32</v>
      </c>
      <c r="F73" s="93" t="s">
        <v>312</v>
      </c>
      <c r="G73" s="76" t="s">
        <v>313</v>
      </c>
      <c r="H73" s="93" t="s">
        <v>470</v>
      </c>
      <c r="I73" s="76" t="s">
        <v>71</v>
      </c>
      <c r="J73" s="93" t="s">
        <v>303</v>
      </c>
      <c r="K73" s="76" t="s">
        <v>36</v>
      </c>
      <c r="L73" s="142" t="s">
        <v>470</v>
      </c>
      <c r="M73" s="137" t="s">
        <v>20</v>
      </c>
      <c r="O73" s="111">
        <v>70</v>
      </c>
      <c r="P73" s="103" t="s">
        <v>379</v>
      </c>
      <c r="Q73" s="103"/>
      <c r="R73" s="103"/>
      <c r="S73" s="107">
        <v>1</v>
      </c>
      <c r="T73" s="109">
        <f t="shared" si="1"/>
        <v>1</v>
      </c>
      <c r="V73" s="111">
        <v>70</v>
      </c>
      <c r="W73" s="103" t="s">
        <v>379</v>
      </c>
      <c r="X73" s="103"/>
      <c r="Y73" s="103"/>
      <c r="Z73" s="240">
        <v>1</v>
      </c>
    </row>
    <row r="74" spans="1:26" ht="11.25" customHeight="1">
      <c r="A74" s="82" t="s">
        <v>267</v>
      </c>
      <c r="B74" s="91" t="s">
        <v>513</v>
      </c>
      <c r="C74" s="72" t="s">
        <v>20</v>
      </c>
      <c r="D74" s="93" t="s">
        <v>514</v>
      </c>
      <c r="E74" s="76" t="s">
        <v>71</v>
      </c>
      <c r="F74" s="93" t="s">
        <v>297</v>
      </c>
      <c r="G74" s="76" t="s">
        <v>13</v>
      </c>
      <c r="H74" s="93" t="s">
        <v>515</v>
      </c>
      <c r="I74" s="76" t="s">
        <v>20</v>
      </c>
      <c r="J74" s="93" t="s">
        <v>316</v>
      </c>
      <c r="K74" s="76" t="s">
        <v>63</v>
      </c>
      <c r="L74" s="142" t="s">
        <v>515</v>
      </c>
      <c r="M74" s="137" t="s">
        <v>71</v>
      </c>
      <c r="O74" s="111">
        <v>70</v>
      </c>
      <c r="P74" s="103" t="s">
        <v>381</v>
      </c>
      <c r="Q74" s="103"/>
      <c r="R74" s="103"/>
      <c r="S74" s="107">
        <v>1</v>
      </c>
      <c r="T74" s="109">
        <f t="shared" si="1"/>
        <v>1</v>
      </c>
      <c r="V74" s="111">
        <v>70</v>
      </c>
      <c r="W74" s="103" t="s">
        <v>381</v>
      </c>
      <c r="X74" s="103"/>
      <c r="Y74" s="103"/>
      <c r="Z74" s="240">
        <v>1</v>
      </c>
    </row>
    <row r="75" spans="1:26" ht="11.25" customHeight="1" thickBot="1">
      <c r="A75" s="83" t="s">
        <v>268</v>
      </c>
      <c r="B75" s="92" t="s">
        <v>293</v>
      </c>
      <c r="C75" s="73" t="s">
        <v>20</v>
      </c>
      <c r="D75" s="94" t="s">
        <v>306</v>
      </c>
      <c r="E75" s="77" t="s">
        <v>63</v>
      </c>
      <c r="F75" s="94" t="s">
        <v>424</v>
      </c>
      <c r="G75" s="77" t="s">
        <v>8</v>
      </c>
      <c r="H75" s="94" t="s">
        <v>301</v>
      </c>
      <c r="I75" s="77" t="s">
        <v>16</v>
      </c>
      <c r="J75" s="94" t="s">
        <v>309</v>
      </c>
      <c r="K75" s="77" t="s">
        <v>20</v>
      </c>
      <c r="L75" s="143" t="s">
        <v>295</v>
      </c>
      <c r="M75" s="144" t="s">
        <v>63</v>
      </c>
      <c r="O75" s="111">
        <v>70</v>
      </c>
      <c r="P75" s="103" t="s">
        <v>382</v>
      </c>
      <c r="Q75" s="103"/>
      <c r="R75" s="103"/>
      <c r="S75" s="107">
        <v>1</v>
      </c>
      <c r="T75" s="109">
        <f t="shared" si="1"/>
        <v>1</v>
      </c>
      <c r="V75" s="111">
        <v>70</v>
      </c>
      <c r="W75" s="103" t="s">
        <v>382</v>
      </c>
      <c r="X75" s="103"/>
      <c r="Y75" s="103"/>
      <c r="Z75" s="240">
        <v>1</v>
      </c>
    </row>
    <row r="76" spans="1:26" ht="11.25" customHeight="1">
      <c r="A76" s="81" t="s">
        <v>536</v>
      </c>
      <c r="B76" s="95"/>
      <c r="C76" s="71"/>
      <c r="D76" s="98"/>
      <c r="E76" s="75"/>
      <c r="F76" s="98"/>
      <c r="G76" s="75"/>
      <c r="H76" s="98"/>
      <c r="I76" s="75"/>
      <c r="J76" s="98"/>
      <c r="K76" s="75"/>
      <c r="L76" s="141"/>
      <c r="M76" s="137"/>
      <c r="O76" s="111">
        <v>70</v>
      </c>
      <c r="P76" s="103" t="s">
        <v>384</v>
      </c>
      <c r="Q76" s="103"/>
      <c r="R76" s="103"/>
      <c r="S76" s="107">
        <v>1</v>
      </c>
      <c r="T76" s="109">
        <f t="shared" si="1"/>
        <v>1</v>
      </c>
      <c r="V76" s="111">
        <v>70</v>
      </c>
      <c r="W76" s="103" t="s">
        <v>384</v>
      </c>
      <c r="X76" s="103"/>
      <c r="Y76" s="103"/>
      <c r="Z76" s="240">
        <v>1</v>
      </c>
    </row>
    <row r="77" spans="1:26" ht="11.25" customHeight="1">
      <c r="A77" s="82" t="s">
        <v>266</v>
      </c>
      <c r="B77" s="91" t="s">
        <v>574</v>
      </c>
      <c r="C77" s="72" t="s">
        <v>450</v>
      </c>
      <c r="D77" s="93" t="s">
        <v>295</v>
      </c>
      <c r="E77" s="76" t="s">
        <v>450</v>
      </c>
      <c r="F77" s="93" t="s">
        <v>297</v>
      </c>
      <c r="G77" s="76" t="s">
        <v>13</v>
      </c>
      <c r="H77" s="93" t="s">
        <v>576</v>
      </c>
      <c r="I77" s="76" t="s">
        <v>532</v>
      </c>
      <c r="J77" s="93" t="s">
        <v>316</v>
      </c>
      <c r="K77" s="76" t="s">
        <v>63</v>
      </c>
      <c r="L77" s="142" t="s">
        <v>576</v>
      </c>
      <c r="M77" s="137" t="s">
        <v>450</v>
      </c>
      <c r="O77" s="111">
        <v>70</v>
      </c>
      <c r="P77" s="103" t="s">
        <v>388</v>
      </c>
      <c r="Q77" s="103"/>
      <c r="R77" s="103"/>
      <c r="S77" s="107">
        <v>1</v>
      </c>
      <c r="T77" s="109">
        <f t="shared" si="1"/>
        <v>1</v>
      </c>
      <c r="V77" s="111">
        <v>70</v>
      </c>
      <c r="W77" s="103" t="s">
        <v>388</v>
      </c>
      <c r="X77" s="103"/>
      <c r="Y77" s="103"/>
      <c r="Z77" s="240">
        <v>1</v>
      </c>
    </row>
    <row r="78" spans="1:26" ht="11.25" customHeight="1">
      <c r="A78" s="82" t="s">
        <v>267</v>
      </c>
      <c r="B78" s="91" t="s">
        <v>513</v>
      </c>
      <c r="C78" s="72" t="s">
        <v>20</v>
      </c>
      <c r="D78" s="93" t="s">
        <v>339</v>
      </c>
      <c r="E78" s="76" t="s">
        <v>13</v>
      </c>
      <c r="F78" s="93" t="s">
        <v>514</v>
      </c>
      <c r="G78" s="76" t="s">
        <v>71</v>
      </c>
      <c r="H78" s="93" t="s">
        <v>470</v>
      </c>
      <c r="I78" s="76" t="s">
        <v>71</v>
      </c>
      <c r="J78" s="93" t="s">
        <v>303</v>
      </c>
      <c r="K78" s="76" t="s">
        <v>36</v>
      </c>
      <c r="L78" s="142" t="s">
        <v>295</v>
      </c>
      <c r="M78" s="137" t="s">
        <v>63</v>
      </c>
      <c r="O78" s="111">
        <v>70</v>
      </c>
      <c r="P78" s="103" t="s">
        <v>393</v>
      </c>
      <c r="Q78" s="103"/>
      <c r="R78" s="103"/>
      <c r="S78" s="107">
        <v>1</v>
      </c>
      <c r="T78" s="109">
        <f t="shared" si="1"/>
        <v>1</v>
      </c>
      <c r="V78" s="111">
        <v>70</v>
      </c>
      <c r="W78" s="103" t="s">
        <v>393</v>
      </c>
      <c r="X78" s="103"/>
      <c r="Y78" s="103"/>
      <c r="Z78" s="240">
        <v>1</v>
      </c>
    </row>
    <row r="79" spans="1:26" ht="11.25" customHeight="1" thickBot="1">
      <c r="A79" s="83" t="s">
        <v>268</v>
      </c>
      <c r="B79" s="92" t="s">
        <v>575</v>
      </c>
      <c r="C79" s="73" t="s">
        <v>71</v>
      </c>
      <c r="D79" s="94" t="s">
        <v>306</v>
      </c>
      <c r="E79" s="77" t="s">
        <v>63</v>
      </c>
      <c r="F79" s="94" t="s">
        <v>319</v>
      </c>
      <c r="G79" s="77" t="s">
        <v>8</v>
      </c>
      <c r="H79" s="94" t="s">
        <v>577</v>
      </c>
      <c r="I79" s="77" t="s">
        <v>546</v>
      </c>
      <c r="J79" s="94" t="s">
        <v>309</v>
      </c>
      <c r="K79" s="77" t="s">
        <v>20</v>
      </c>
      <c r="L79" s="143" t="s">
        <v>574</v>
      </c>
      <c r="M79" s="144" t="s">
        <v>71</v>
      </c>
      <c r="O79" s="111">
        <v>70</v>
      </c>
      <c r="P79" s="103" t="s">
        <v>364</v>
      </c>
      <c r="Q79" s="103"/>
      <c r="R79" s="103"/>
      <c r="S79" s="107">
        <v>1</v>
      </c>
      <c r="T79" s="109">
        <f t="shared" si="1"/>
        <v>1</v>
      </c>
      <c r="V79" s="111">
        <v>70</v>
      </c>
      <c r="W79" s="103" t="s">
        <v>364</v>
      </c>
      <c r="X79" s="103"/>
      <c r="Y79" s="103"/>
      <c r="Z79" s="240">
        <v>1</v>
      </c>
    </row>
    <row r="80" spans="1:26" ht="11.25" customHeight="1">
      <c r="A80" s="81" t="s">
        <v>579</v>
      </c>
      <c r="B80" s="95"/>
      <c r="C80" s="71"/>
      <c r="D80" s="98"/>
      <c r="E80" s="75"/>
      <c r="F80" s="98"/>
      <c r="G80" s="75"/>
      <c r="H80" s="98"/>
      <c r="I80" s="75"/>
      <c r="J80" s="98"/>
      <c r="K80" s="75"/>
      <c r="L80" s="141"/>
      <c r="M80" s="137"/>
      <c r="O80" s="111">
        <v>70</v>
      </c>
      <c r="P80" s="103" t="s">
        <v>356</v>
      </c>
      <c r="Q80" s="103"/>
      <c r="R80" s="103"/>
      <c r="S80" s="107">
        <v>1</v>
      </c>
      <c r="T80" s="109">
        <f t="shared" si="1"/>
        <v>1</v>
      </c>
      <c r="V80" s="111">
        <v>70</v>
      </c>
      <c r="W80" s="103" t="s">
        <v>356</v>
      </c>
      <c r="X80" s="103"/>
      <c r="Y80" s="103"/>
      <c r="Z80" s="240">
        <v>1</v>
      </c>
    </row>
    <row r="81" spans="1:26" ht="11.25" customHeight="1">
      <c r="A81" s="82" t="s">
        <v>266</v>
      </c>
      <c r="B81" s="91" t="s">
        <v>615</v>
      </c>
      <c r="C81" s="72" t="s">
        <v>532</v>
      </c>
      <c r="D81" s="93" t="s">
        <v>294</v>
      </c>
      <c r="E81" s="76" t="s">
        <v>585</v>
      </c>
      <c r="F81" s="93" t="s">
        <v>312</v>
      </c>
      <c r="G81" s="76" t="s">
        <v>313</v>
      </c>
      <c r="H81" s="93" t="s">
        <v>576</v>
      </c>
      <c r="I81" s="76" t="s">
        <v>532</v>
      </c>
      <c r="J81" s="93" t="s">
        <v>303</v>
      </c>
      <c r="K81" s="76" t="s">
        <v>36</v>
      </c>
      <c r="L81" s="142" t="s">
        <v>576</v>
      </c>
      <c r="M81" s="137" t="s">
        <v>532</v>
      </c>
      <c r="O81" s="111">
        <v>70</v>
      </c>
      <c r="P81" s="103" t="s">
        <v>407</v>
      </c>
      <c r="Q81" s="103"/>
      <c r="R81" s="103"/>
      <c r="S81" s="107">
        <v>1</v>
      </c>
      <c r="T81" s="109">
        <f t="shared" si="1"/>
        <v>1</v>
      </c>
      <c r="V81" s="111">
        <v>70</v>
      </c>
      <c r="W81" s="103" t="s">
        <v>407</v>
      </c>
      <c r="X81" s="103"/>
      <c r="Y81" s="103"/>
      <c r="Z81" s="240">
        <v>1</v>
      </c>
    </row>
    <row r="82" spans="1:26" ht="11.25" customHeight="1">
      <c r="A82" s="82" t="s">
        <v>267</v>
      </c>
      <c r="B82" s="91" t="s">
        <v>574</v>
      </c>
      <c r="C82" s="72" t="s">
        <v>585</v>
      </c>
      <c r="D82" s="93" t="s">
        <v>617</v>
      </c>
      <c r="E82" s="76" t="s">
        <v>8</v>
      </c>
      <c r="F82" s="93" t="s">
        <v>618</v>
      </c>
      <c r="G82" s="76" t="s">
        <v>63</v>
      </c>
      <c r="H82" s="93" t="s">
        <v>577</v>
      </c>
      <c r="I82" s="76" t="s">
        <v>585</v>
      </c>
      <c r="J82" s="93" t="s">
        <v>619</v>
      </c>
      <c r="K82" s="76" t="s">
        <v>585</v>
      </c>
      <c r="L82" s="142" t="s">
        <v>303</v>
      </c>
      <c r="M82" s="137" t="s">
        <v>591</v>
      </c>
      <c r="O82" s="111">
        <v>70</v>
      </c>
      <c r="P82" s="103" t="s">
        <v>413</v>
      </c>
      <c r="Q82" s="103"/>
      <c r="R82" s="103"/>
      <c r="S82" s="107">
        <v>1</v>
      </c>
      <c r="T82" s="109">
        <f t="shared" si="1"/>
        <v>1</v>
      </c>
      <c r="V82" s="111">
        <v>70</v>
      </c>
      <c r="W82" s="103" t="s">
        <v>413</v>
      </c>
      <c r="X82" s="103"/>
      <c r="Y82" s="103"/>
      <c r="Z82" s="240">
        <v>1</v>
      </c>
    </row>
    <row r="83" spans="1:26" ht="11.25" customHeight="1" thickBot="1">
      <c r="A83" s="83" t="s">
        <v>268</v>
      </c>
      <c r="B83" s="92" t="s">
        <v>616</v>
      </c>
      <c r="C83" s="73" t="s">
        <v>585</v>
      </c>
      <c r="D83" s="94" t="s">
        <v>295</v>
      </c>
      <c r="E83" s="77" t="s">
        <v>532</v>
      </c>
      <c r="F83" s="94" t="s">
        <v>297</v>
      </c>
      <c r="G83" s="77" t="s">
        <v>13</v>
      </c>
      <c r="H83" s="94" t="s">
        <v>515</v>
      </c>
      <c r="I83" s="77" t="s">
        <v>20</v>
      </c>
      <c r="J83" s="94" t="s">
        <v>309</v>
      </c>
      <c r="K83" s="77" t="s">
        <v>20</v>
      </c>
      <c r="L83" s="143" t="s">
        <v>294</v>
      </c>
      <c r="M83" s="144" t="s">
        <v>592</v>
      </c>
      <c r="O83" s="111">
        <v>70</v>
      </c>
      <c r="P83" s="103" t="s">
        <v>417</v>
      </c>
      <c r="Q83" s="103"/>
      <c r="R83" s="103"/>
      <c r="S83" s="107">
        <v>1</v>
      </c>
      <c r="T83" s="109">
        <f t="shared" si="1"/>
        <v>1</v>
      </c>
      <c r="V83" s="111">
        <v>70</v>
      </c>
      <c r="W83" s="103" t="s">
        <v>417</v>
      </c>
      <c r="X83" s="103"/>
      <c r="Y83" s="103"/>
      <c r="Z83" s="240">
        <v>1</v>
      </c>
    </row>
    <row r="84" spans="1:26" ht="11.25" customHeight="1">
      <c r="A84" s="81" t="s">
        <v>636</v>
      </c>
      <c r="B84" s="95"/>
      <c r="C84" s="71"/>
      <c r="D84" s="98"/>
      <c r="E84" s="75"/>
      <c r="F84" s="98"/>
      <c r="G84" s="75"/>
      <c r="H84" s="98"/>
      <c r="I84" s="75"/>
      <c r="J84" s="98"/>
      <c r="K84" s="75"/>
      <c r="L84" s="141"/>
      <c r="M84" s="137"/>
      <c r="O84" s="111">
        <v>70</v>
      </c>
      <c r="P84" s="203" t="s">
        <v>446</v>
      </c>
      <c r="Q84" s="103"/>
      <c r="R84" s="103"/>
      <c r="S84" s="107">
        <v>1</v>
      </c>
      <c r="T84" s="109">
        <f t="shared" si="1"/>
        <v>1</v>
      </c>
      <c r="V84" s="111">
        <v>70</v>
      </c>
      <c r="W84" s="203" t="s">
        <v>446</v>
      </c>
      <c r="X84" s="103"/>
      <c r="Y84" s="103"/>
      <c r="Z84" s="240">
        <v>1</v>
      </c>
    </row>
    <row r="85" spans="1:26" ht="11.25" customHeight="1">
      <c r="A85" s="82" t="s">
        <v>266</v>
      </c>
      <c r="B85" s="91" t="s">
        <v>615</v>
      </c>
      <c r="C85" s="72" t="s">
        <v>532</v>
      </c>
      <c r="D85" s="93" t="s">
        <v>617</v>
      </c>
      <c r="E85" s="76" t="s">
        <v>8</v>
      </c>
      <c r="F85" s="93" t="s">
        <v>618</v>
      </c>
      <c r="G85" s="76" t="s">
        <v>63</v>
      </c>
      <c r="H85" s="93" t="s">
        <v>695</v>
      </c>
      <c r="I85" s="76" t="s">
        <v>20</v>
      </c>
      <c r="J85" s="93" t="s">
        <v>576</v>
      </c>
      <c r="K85" s="76" t="s">
        <v>532</v>
      </c>
      <c r="L85" s="142" t="s">
        <v>576</v>
      </c>
      <c r="M85" s="137" t="s">
        <v>532</v>
      </c>
      <c r="O85" s="111">
        <v>70</v>
      </c>
      <c r="P85" s="103" t="s">
        <v>435</v>
      </c>
      <c r="Q85" s="103"/>
      <c r="R85" s="103"/>
      <c r="S85" s="107">
        <v>1</v>
      </c>
      <c r="T85" s="109">
        <f t="shared" si="1"/>
        <v>1</v>
      </c>
      <c r="V85" s="111">
        <v>70</v>
      </c>
      <c r="W85" s="103" t="s">
        <v>435</v>
      </c>
      <c r="X85" s="103"/>
      <c r="Y85" s="103"/>
      <c r="Z85" s="240">
        <v>1</v>
      </c>
    </row>
    <row r="86" spans="1:26" ht="11.25" customHeight="1">
      <c r="A86" s="82" t="s">
        <v>267</v>
      </c>
      <c r="B86" s="91" t="s">
        <v>694</v>
      </c>
      <c r="C86" s="72" t="s">
        <v>20</v>
      </c>
      <c r="D86" s="93" t="s">
        <v>339</v>
      </c>
      <c r="E86" s="76" t="s">
        <v>585</v>
      </c>
      <c r="F86" s="93" t="s">
        <v>297</v>
      </c>
      <c r="G86" s="76" t="s">
        <v>13</v>
      </c>
      <c r="H86" s="93" t="s">
        <v>470</v>
      </c>
      <c r="I86" s="76" t="s">
        <v>71</v>
      </c>
      <c r="J86" s="93" t="s">
        <v>515</v>
      </c>
      <c r="K86" s="76" t="s">
        <v>20</v>
      </c>
      <c r="L86" s="142" t="s">
        <v>615</v>
      </c>
      <c r="M86" s="137" t="s">
        <v>585</v>
      </c>
      <c r="O86" s="111">
        <v>70</v>
      </c>
      <c r="P86" s="103" t="s">
        <v>534</v>
      </c>
      <c r="Q86" s="103"/>
      <c r="R86" s="103"/>
      <c r="S86" s="107">
        <v>1</v>
      </c>
      <c r="T86" s="109">
        <f t="shared" si="1"/>
        <v>1</v>
      </c>
      <c r="V86" s="111">
        <v>70</v>
      </c>
      <c r="W86" s="103" t="s">
        <v>534</v>
      </c>
      <c r="X86" s="103"/>
      <c r="Y86" s="103"/>
      <c r="Z86" s="240">
        <v>1</v>
      </c>
    </row>
    <row r="87" spans="1:26" ht="11.25" customHeight="1" thickBot="1">
      <c r="A87" s="83" t="s">
        <v>268</v>
      </c>
      <c r="B87" s="92" t="s">
        <v>293</v>
      </c>
      <c r="C87" s="73" t="s">
        <v>20</v>
      </c>
      <c r="D87" s="94" t="s">
        <v>294</v>
      </c>
      <c r="E87" s="77" t="s">
        <v>585</v>
      </c>
      <c r="F87" s="94" t="s">
        <v>334</v>
      </c>
      <c r="G87" s="77" t="s">
        <v>8</v>
      </c>
      <c r="H87" s="94" t="s">
        <v>696</v>
      </c>
      <c r="I87" s="77" t="s">
        <v>13</v>
      </c>
      <c r="J87" s="94" t="s">
        <v>303</v>
      </c>
      <c r="K87" s="77" t="s">
        <v>36</v>
      </c>
      <c r="L87" s="143" t="s">
        <v>618</v>
      </c>
      <c r="M87" s="144" t="s">
        <v>20</v>
      </c>
      <c r="O87" s="111">
        <v>70</v>
      </c>
      <c r="P87" s="103" t="s">
        <v>588</v>
      </c>
      <c r="Q87" s="103"/>
      <c r="R87" s="103"/>
      <c r="S87" s="107">
        <v>1</v>
      </c>
      <c r="T87" s="109">
        <f t="shared" si="1"/>
        <v>1</v>
      </c>
      <c r="V87" s="111">
        <v>70</v>
      </c>
      <c r="W87" s="103" t="s">
        <v>588</v>
      </c>
      <c r="X87" s="103"/>
      <c r="Y87" s="103"/>
      <c r="Z87" s="240">
        <v>1</v>
      </c>
    </row>
    <row r="88" spans="1:26" ht="11.25" customHeight="1" thickBot="1">
      <c r="A88" s="81" t="s">
        <v>746</v>
      </c>
      <c r="B88" s="95"/>
      <c r="C88" s="71"/>
      <c r="D88" s="98"/>
      <c r="E88" s="75"/>
      <c r="F88" s="98"/>
      <c r="G88" s="75"/>
      <c r="H88" s="98"/>
      <c r="I88" s="75"/>
      <c r="J88" s="98"/>
      <c r="K88" s="75"/>
      <c r="L88" s="141"/>
      <c r="M88" s="137"/>
      <c r="O88" s="199">
        <v>70</v>
      </c>
      <c r="P88" s="200" t="s">
        <v>749</v>
      </c>
      <c r="Q88" s="200"/>
      <c r="R88" s="200"/>
      <c r="S88" s="201">
        <v>1</v>
      </c>
      <c r="T88" s="202">
        <f t="shared" si="1"/>
        <v>1</v>
      </c>
      <c r="V88" s="199">
        <v>70</v>
      </c>
      <c r="W88" s="200" t="s">
        <v>749</v>
      </c>
      <c r="X88" s="200"/>
      <c r="Y88" s="200"/>
      <c r="Z88" s="241">
        <v>1</v>
      </c>
    </row>
    <row r="89" spans="1:26" ht="11.25" customHeight="1">
      <c r="A89" s="82" t="s">
        <v>266</v>
      </c>
      <c r="B89" s="91" t="s">
        <v>615</v>
      </c>
      <c r="C89" s="72" t="s">
        <v>532</v>
      </c>
      <c r="D89" s="93" t="s">
        <v>294</v>
      </c>
      <c r="E89" s="76" t="s">
        <v>585</v>
      </c>
      <c r="F89" s="93" t="s">
        <v>306</v>
      </c>
      <c r="G89" s="76" t="s">
        <v>63</v>
      </c>
      <c r="H89" s="93" t="s">
        <v>470</v>
      </c>
      <c r="I89" s="76" t="s">
        <v>71</v>
      </c>
      <c r="J89" s="93" t="s">
        <v>576</v>
      </c>
      <c r="K89" s="76" t="s">
        <v>532</v>
      </c>
      <c r="L89" s="142" t="s">
        <v>576</v>
      </c>
      <c r="M89" s="137" t="s">
        <v>532</v>
      </c>
      <c r="O89" s="110"/>
      <c r="P89" s="197"/>
      <c r="Q89" s="197">
        <f>SUM(Q4:Q88)</f>
        <v>90</v>
      </c>
      <c r="R89" s="197">
        <f>SUM(R4:R88)</f>
        <v>89</v>
      </c>
      <c r="S89" s="197">
        <f>SUM(S4:S88)</f>
        <v>88</v>
      </c>
      <c r="T89" s="198"/>
      <c r="V89" s="110"/>
      <c r="W89" s="197"/>
      <c r="X89" s="197">
        <f>SUM(X4:X88)</f>
        <v>90</v>
      </c>
      <c r="Y89" s="197">
        <f>SUM(Y4:Y88)</f>
        <v>89</v>
      </c>
      <c r="Z89" s="197">
        <f>SUM(Z4:Z88)</f>
        <v>88</v>
      </c>
    </row>
    <row r="90" spans="1:20" ht="11.25" customHeight="1">
      <c r="A90" s="82" t="s">
        <v>267</v>
      </c>
      <c r="B90" s="91" t="s">
        <v>906</v>
      </c>
      <c r="C90" s="72" t="s">
        <v>63</v>
      </c>
      <c r="D90" s="93" t="s">
        <v>617</v>
      </c>
      <c r="E90" s="76" t="s">
        <v>8</v>
      </c>
      <c r="F90" s="93" t="s">
        <v>297</v>
      </c>
      <c r="G90" s="76" t="s">
        <v>13</v>
      </c>
      <c r="H90" s="93" t="s">
        <v>902</v>
      </c>
      <c r="I90" s="76" t="s">
        <v>63</v>
      </c>
      <c r="J90" s="93" t="s">
        <v>303</v>
      </c>
      <c r="K90" s="76" t="s">
        <v>36</v>
      </c>
      <c r="L90" s="142" t="s">
        <v>294</v>
      </c>
      <c r="M90" s="137" t="s">
        <v>63</v>
      </c>
      <c r="T90" s="69"/>
    </row>
    <row r="91" spans="1:13" ht="11.25" customHeight="1" thickBot="1">
      <c r="A91" s="83" t="s">
        <v>268</v>
      </c>
      <c r="B91" s="92" t="s">
        <v>907</v>
      </c>
      <c r="C91" s="73" t="s">
        <v>8</v>
      </c>
      <c r="D91" s="94" t="s">
        <v>506</v>
      </c>
      <c r="E91" s="77" t="s">
        <v>585</v>
      </c>
      <c r="F91" s="94" t="s">
        <v>618</v>
      </c>
      <c r="G91" s="77" t="s">
        <v>20</v>
      </c>
      <c r="H91" s="94" t="s">
        <v>696</v>
      </c>
      <c r="I91" s="77" t="s">
        <v>13</v>
      </c>
      <c r="J91" s="94" t="s">
        <v>316</v>
      </c>
      <c r="K91" s="77" t="s">
        <v>63</v>
      </c>
      <c r="L91" s="143" t="s">
        <v>617</v>
      </c>
      <c r="M91" s="144" t="s">
        <v>585</v>
      </c>
    </row>
  </sheetData>
  <mergeCells count="109">
    <mergeCell ref="H30:I30"/>
    <mergeCell ref="J30:K30"/>
    <mergeCell ref="H31:I31"/>
    <mergeCell ref="J31:K31"/>
    <mergeCell ref="H28:I28"/>
    <mergeCell ref="J28:K28"/>
    <mergeCell ref="H29:I29"/>
    <mergeCell ref="J29:K29"/>
    <mergeCell ref="D30:E30"/>
    <mergeCell ref="F30:G30"/>
    <mergeCell ref="D31:E31"/>
    <mergeCell ref="F31:G31"/>
    <mergeCell ref="D28:E28"/>
    <mergeCell ref="F28:G28"/>
    <mergeCell ref="D29:E29"/>
    <mergeCell ref="F29:G29"/>
    <mergeCell ref="D7:E7"/>
    <mergeCell ref="F7:G7"/>
    <mergeCell ref="H7:I7"/>
    <mergeCell ref="J7:K7"/>
    <mergeCell ref="D6:E6"/>
    <mergeCell ref="F6:G6"/>
    <mergeCell ref="H6:I6"/>
    <mergeCell ref="J6:K6"/>
    <mergeCell ref="D5:E5"/>
    <mergeCell ref="F5:G5"/>
    <mergeCell ref="H5:I5"/>
    <mergeCell ref="J5:K5"/>
    <mergeCell ref="D4:E4"/>
    <mergeCell ref="F4:G4"/>
    <mergeCell ref="H4:I4"/>
    <mergeCell ref="J4:K4"/>
    <mergeCell ref="H10:I10"/>
    <mergeCell ref="J10:K10"/>
    <mergeCell ref="H11:I11"/>
    <mergeCell ref="J11:K11"/>
    <mergeCell ref="H8:I8"/>
    <mergeCell ref="J8:K8"/>
    <mergeCell ref="H9:I9"/>
    <mergeCell ref="J9:K9"/>
    <mergeCell ref="D15:E15"/>
    <mergeCell ref="F15:G15"/>
    <mergeCell ref="H15:I15"/>
    <mergeCell ref="J15:K15"/>
    <mergeCell ref="D14:E14"/>
    <mergeCell ref="F14:G14"/>
    <mergeCell ref="H14:I14"/>
    <mergeCell ref="J14:K14"/>
    <mergeCell ref="D13:E13"/>
    <mergeCell ref="F13:G13"/>
    <mergeCell ref="H13:I13"/>
    <mergeCell ref="J13:K13"/>
    <mergeCell ref="D12:E12"/>
    <mergeCell ref="F12:G12"/>
    <mergeCell ref="H12:I12"/>
    <mergeCell ref="J12:K12"/>
    <mergeCell ref="D18:E18"/>
    <mergeCell ref="F18:G18"/>
    <mergeCell ref="J18:K18"/>
    <mergeCell ref="D19:E19"/>
    <mergeCell ref="F19:G19"/>
    <mergeCell ref="J19:K19"/>
    <mergeCell ref="D17:E17"/>
    <mergeCell ref="F17:G17"/>
    <mergeCell ref="H17:I17"/>
    <mergeCell ref="J17:K17"/>
    <mergeCell ref="D16:E16"/>
    <mergeCell ref="F16:G16"/>
    <mergeCell ref="H16:I16"/>
    <mergeCell ref="J16:K16"/>
    <mergeCell ref="D23:E23"/>
    <mergeCell ref="F23:G23"/>
    <mergeCell ref="H23:I23"/>
    <mergeCell ref="J23:K23"/>
    <mergeCell ref="D22:E22"/>
    <mergeCell ref="F22:G22"/>
    <mergeCell ref="H22:I22"/>
    <mergeCell ref="J22:K22"/>
    <mergeCell ref="J20:K20"/>
    <mergeCell ref="D21:E21"/>
    <mergeCell ref="F21:G21"/>
    <mergeCell ref="H21:I21"/>
    <mergeCell ref="J21:K21"/>
    <mergeCell ref="D20:E20"/>
    <mergeCell ref="F27:G27"/>
    <mergeCell ref="H24:I24"/>
    <mergeCell ref="J24:K24"/>
    <mergeCell ref="J25:K25"/>
    <mergeCell ref="J26:K26"/>
    <mergeCell ref="H27:I27"/>
    <mergeCell ref="J27:K27"/>
    <mergeCell ref="D27:E27"/>
    <mergeCell ref="D24:E24"/>
    <mergeCell ref="D25:E25"/>
    <mergeCell ref="D26:E26"/>
    <mergeCell ref="J2:K2"/>
    <mergeCell ref="F24:G24"/>
    <mergeCell ref="F25:G25"/>
    <mergeCell ref="F26:G26"/>
    <mergeCell ref="F20:G20"/>
    <mergeCell ref="H20:I20"/>
    <mergeCell ref="H25:I25"/>
    <mergeCell ref="H26:I26"/>
    <mergeCell ref="H19:I19"/>
    <mergeCell ref="H18:I18"/>
    <mergeCell ref="B2:C2"/>
    <mergeCell ref="D2:E2"/>
    <mergeCell ref="F2:G2"/>
    <mergeCell ref="H2:I2"/>
  </mergeCells>
  <printOptions/>
  <pageMargins left="1.1811023622047245" right="0.1968503937007874" top="0.1968503937007874" bottom="0.1968503937007874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Avirunion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Havlíček Michal</dc:creator>
  <cp:keywords/>
  <dc:description/>
  <cp:lastModifiedBy>Havlíček Karel ing</cp:lastModifiedBy>
  <cp:lastPrinted>2007-11-18T09:42:55Z</cp:lastPrinted>
  <dcterms:created xsi:type="dcterms:W3CDTF">2000-04-20T04:50:27Z</dcterms:created>
  <dcterms:modified xsi:type="dcterms:W3CDTF">2007-11-18T09:43:00Z</dcterms:modified>
  <cp:category/>
  <cp:version/>
  <cp:contentType/>
  <cp:contentStatus/>
</cp:coreProperties>
</file>